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živatel\Documents\EU dotace 2021\Sběr projektových  záměrů2020\1 Souhrnná tabulka záměrů\"/>
    </mc:Choice>
  </mc:AlternateContent>
  <bookViews>
    <workbookView xWindow="0" yWindow="0" windowWidth="20490" windowHeight="7620" activeTab="1"/>
  </bookViews>
  <sheets>
    <sheet name="záměry obcí 5.2020" sheetId="1" r:id="rId1"/>
    <sheet name="PRV" sheetId="2" r:id="rId2"/>
    <sheet name="IROP" sheetId="3" r:id="rId3"/>
    <sheet name="ZŠ PRV" sheetId="6" r:id="rId4"/>
    <sheet name="Podklad  MAP" sheetId="5" r:id="rId5"/>
    <sheet name="IROP MAP" sheetId="7" r:id="rId6"/>
  </sheets>
  <definedNames>
    <definedName name="_xlnm._FilterDatabase" localSheetId="2" hidden="1">IROP!$A$1:$G$37</definedName>
    <definedName name="_xlnm._FilterDatabase" localSheetId="5" hidden="1">'IROP MAP'!$A$1:$L$214</definedName>
    <definedName name="_xlnm._FilterDatabase" localSheetId="0" hidden="1">'záměry obcí 5.2020'!$A$2:$F$162</definedName>
    <definedName name="_xlnm.Print_Area" localSheetId="3">'ZŠ PRV'!$A$1:$G$56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2" l="1"/>
  <c r="E42" i="3" l="1"/>
  <c r="E36" i="3"/>
  <c r="C217" i="7"/>
  <c r="C216" i="7"/>
  <c r="C215" i="7"/>
  <c r="C213" i="7"/>
  <c r="C212" i="7"/>
  <c r="C214" i="7" s="1"/>
  <c r="C213" i="5"/>
  <c r="C212" i="5"/>
  <c r="C214" i="5" s="1"/>
  <c r="D22" i="2"/>
  <c r="C56" i="6"/>
  <c r="F41" i="3" l="1"/>
  <c r="E41" i="3"/>
  <c r="F39" i="3"/>
  <c r="F42" i="3"/>
  <c r="F40" i="3"/>
  <c r="E39" i="3"/>
  <c r="D23" i="2"/>
  <c r="D54" i="2" l="1"/>
  <c r="C55" i="6"/>
  <c r="E40" i="3"/>
  <c r="E43" i="3" s="1"/>
  <c r="E34" i="3"/>
</calcChain>
</file>

<file path=xl/sharedStrings.xml><?xml version="1.0" encoding="utf-8"?>
<sst xmlns="http://schemas.openxmlformats.org/spreadsheetml/2006/main" count="3714" uniqueCount="819">
  <si>
    <t>Název projektu</t>
  </si>
  <si>
    <t>Stručný popis projektu</t>
  </si>
  <si>
    <t>Očekávaní celkové náklady na projekt v Kč</t>
  </si>
  <si>
    <t>Základní  škola a mateřská  škola Bedihošť</t>
  </si>
  <si>
    <t>Místnost s výlevkou</t>
  </si>
  <si>
    <t>Vybavení MŠ dle požadavků  ŠVP</t>
  </si>
  <si>
    <t>Vybavení učebny prvního  stupně</t>
  </si>
  <si>
    <t>Rekonstrukce podlah pěti učeben</t>
  </si>
  <si>
    <t>Rekonstrukce sociálního  zařízení  v MŠ v 1. poschodí</t>
  </si>
  <si>
    <t>Nákup  vybavení</t>
  </si>
  <si>
    <t>Interaktivní tabule s dataprojektorem</t>
  </si>
  <si>
    <t>60 000,-</t>
  </si>
  <si>
    <t>2020-2024</t>
  </si>
  <si>
    <t>100 000,-</t>
  </si>
  <si>
    <t>120 000,-</t>
  </si>
  <si>
    <t>550 000,-</t>
  </si>
  <si>
    <t>Bedihošť</t>
  </si>
  <si>
    <t>Tělocvična -škola</t>
  </si>
  <si>
    <t>Přístavba nové tělocvičny pro ZŠ</t>
  </si>
  <si>
    <t>25 000 000,-Kč</t>
  </si>
  <si>
    <t>2021 - 2024</t>
  </si>
  <si>
    <t>Hasičská zbrojnice</t>
  </si>
  <si>
    <t>Stavba pro hasiče – hasičská zbrojnice</t>
  </si>
  <si>
    <t>21 000 000,-Kč</t>
  </si>
  <si>
    <t>2023 - 2027</t>
  </si>
  <si>
    <t>Kulturní areál</t>
  </si>
  <si>
    <t>Víceúčelový areál pro sportovní akce</t>
  </si>
  <si>
    <t>10 000 000,-Kč</t>
  </si>
  <si>
    <t>2023 - 2025</t>
  </si>
  <si>
    <t>Místní komunikace</t>
  </si>
  <si>
    <t>15 000 000,-Kč</t>
  </si>
  <si>
    <t>2021 - 2027</t>
  </si>
  <si>
    <t>Zdroje</t>
  </si>
  <si>
    <t>PRV</t>
  </si>
  <si>
    <t>IROP</t>
  </si>
  <si>
    <t>vlastní</t>
  </si>
  <si>
    <t>Hrdibořice</t>
  </si>
  <si>
    <t>Oprava a vybavení městské knihovny</t>
  </si>
  <si>
    <t>50 000 Kč</t>
  </si>
  <si>
    <t xml:space="preserve">Venkovní hřiště – workout </t>
  </si>
  <si>
    <t>Doplnění stávajícího hřiště pro malé děti o prvky pro starší děti a dospívající mládež - workout</t>
  </si>
  <si>
    <t>200 000 Kč</t>
  </si>
  <si>
    <t>Oplocení dětského hřiště</t>
  </si>
  <si>
    <t>150 000 Kč</t>
  </si>
  <si>
    <t>Parket v parku</t>
  </si>
  <si>
    <t>Vydláždění parketu v obecním parku k pořádání kulturních akcí – např. Pálení čarodějnic, dětský den, srpnové slavnosti atd</t>
  </si>
  <si>
    <t>120 000 Kč</t>
  </si>
  <si>
    <t>Renovace hřbitova</t>
  </si>
  <si>
    <t>Vydláždění chodníčku mezi hroby</t>
  </si>
  <si>
    <t>400 000 Kč</t>
  </si>
  <si>
    <t>Kolumbarium</t>
  </si>
  <si>
    <t>Zbudování kolumbária</t>
  </si>
  <si>
    <t>80 000 Kč</t>
  </si>
  <si>
    <t>Zastávky autobusu - čekárny</t>
  </si>
  <si>
    <t>Zbudování čekáren na zastávkách</t>
  </si>
  <si>
    <t>160 000 Kč</t>
  </si>
  <si>
    <t>2023 - 2024</t>
  </si>
  <si>
    <t>Oprava místních komunikací I</t>
  </si>
  <si>
    <t>300 000 Kč</t>
  </si>
  <si>
    <t>2022 - 2025</t>
  </si>
  <si>
    <t>Oprava místních komunikací II</t>
  </si>
  <si>
    <t>850 000 Kč</t>
  </si>
  <si>
    <t>2026 - 2030</t>
  </si>
  <si>
    <t>Rozšíření splaškové kanalizyce</t>
  </si>
  <si>
    <t>Rozšíření splaškové kanalizace – k stavebním místům v zahradách směr Štětovice</t>
  </si>
  <si>
    <t>2024 - 2028</t>
  </si>
  <si>
    <t>Inženýrské sítě ke stavebním pozemkům</t>
  </si>
  <si>
    <t>Dotažení inženýrských sítí ke stavebním pozemkům – kanalizace, voda, elektřina, plyn</t>
  </si>
  <si>
    <t>750 000 Kč</t>
  </si>
  <si>
    <t>2021 - 2023</t>
  </si>
  <si>
    <t>Chodník s osvětlením ke hřbitovu</t>
  </si>
  <si>
    <t>Zbudování osvětleného chodníku z obce ke hřbitovu</t>
  </si>
  <si>
    <t>2025 - 2028</t>
  </si>
  <si>
    <t>Oplocení dětského hřiště   Altán v dětském hřišti, který by poskytoval dětem stín</t>
  </si>
  <si>
    <t>Cyklostezka do Mostkovic</t>
  </si>
  <si>
    <t>6 000 000,-</t>
  </si>
  <si>
    <t>Rekonstrukce místních komunikací</t>
  </si>
  <si>
    <t>20 000 000,-</t>
  </si>
  <si>
    <t>2022 - 2026</t>
  </si>
  <si>
    <t>Rekonstrukce a výstavba chodníků</t>
  </si>
  <si>
    <t>5 000 000,-</t>
  </si>
  <si>
    <t>Rekonstrukce veřejného osvětlení</t>
  </si>
  <si>
    <t>3 000 000,-</t>
  </si>
  <si>
    <t>2023 - 2026</t>
  </si>
  <si>
    <t>Město Plumlov</t>
  </si>
  <si>
    <t>Obec Ohrozim</t>
  </si>
  <si>
    <t>Oprava zámku</t>
  </si>
  <si>
    <t>2021- 2024</t>
  </si>
  <si>
    <t xml:space="preserve">Úprava zeleně </t>
  </si>
  <si>
    <t>Úprava zelených ploch , dosazení stromů</t>
  </si>
  <si>
    <t>Veřejné osvětlení</t>
  </si>
  <si>
    <t>Výměna kabeláže v rámci veřejného osvětlení</t>
  </si>
  <si>
    <t>1 000 000</t>
  </si>
  <si>
    <t>Úprava chodníků</t>
  </si>
  <si>
    <t xml:space="preserve">Výměna stávajících špatných chodníků </t>
  </si>
  <si>
    <t>2021- 2023</t>
  </si>
  <si>
    <t>Opravy budov osadních výborů</t>
  </si>
  <si>
    <t>Výměna oken, opravy sociálních zařízení</t>
  </si>
  <si>
    <t>2 000 000</t>
  </si>
  <si>
    <t xml:space="preserve">Oprava budovy MŠ </t>
  </si>
  <si>
    <t>Zpracování projektové dokumentace</t>
  </si>
  <si>
    <t>2021-2023</t>
  </si>
  <si>
    <t>Rekonstrukce budovyZUŠ</t>
  </si>
  <si>
    <t>1 950 000</t>
  </si>
  <si>
    <t>2021-2024</t>
  </si>
  <si>
    <t>Celková rekonstrukce ubytovacího zařízení</t>
  </si>
  <si>
    <t>250 000 - 2 500 000</t>
  </si>
  <si>
    <t>2021 - 2025</t>
  </si>
  <si>
    <t>2021- 2022</t>
  </si>
  <si>
    <t>Vybudování parkoviště</t>
  </si>
  <si>
    <t>Úprava okolí kulturního domu</t>
  </si>
  <si>
    <t>Úprava zeleně a chodníčků</t>
  </si>
  <si>
    <t>Oprava dětského hřiště</t>
  </si>
  <si>
    <t>Oprava stávajících herních prvků</t>
  </si>
  <si>
    <t>2021 - 2022</t>
  </si>
  <si>
    <t>Opravy nízkého zámku – výměna oken, osvětlení nádvoří - Realizace po částech</t>
  </si>
  <si>
    <t>Autokemp Žralok- Napojení na čističku odpadních vod</t>
  </si>
  <si>
    <t>Napojení areálu autokempu na čistírnu,  odpadních vod, připojení na vodovod</t>
  </si>
  <si>
    <t xml:space="preserve">Celková výměna jednotlivých chatek, realizace po částech. Cena jedné chatky cca 250 000 </t>
  </si>
  <si>
    <t>TJ Sokol Plumlov</t>
  </si>
  <si>
    <t>Oprava budovy bývalého kina v majetku TJ Sokol, Vybudování parkoviště</t>
  </si>
  <si>
    <t xml:space="preserve">Obec Prostějovičky </t>
  </si>
  <si>
    <t>ZTV Prostějovičky – lokalita Kopaninky</t>
  </si>
  <si>
    <t>Zasíťování obecních pozemků pro případnou výstavbu rodinných domů.</t>
  </si>
  <si>
    <t>7.000.000,-</t>
  </si>
  <si>
    <t>2021-2022</t>
  </si>
  <si>
    <t>Revitalizace dolní nádrže v obci Prostějovičky</t>
  </si>
  <si>
    <t>Bude provedeno odbahnění rybníka a zpevněny boční hráze.</t>
  </si>
  <si>
    <t>2020-2021</t>
  </si>
  <si>
    <t>Nákup komunální techniky</t>
  </si>
  <si>
    <t>Nákup malotraktoru s kabinou a vlečkou pro údržbu veřejné zeleně</t>
  </si>
  <si>
    <t>700.000,-</t>
  </si>
  <si>
    <t>Pořízení party stanu pro společenské akce obce Prostějovičky</t>
  </si>
  <si>
    <t>Projekt řeší nákup party stanu, který je využíván při konání různých kulturních, společenských a sportovních aktivit v obci Prostějovičky.</t>
  </si>
  <si>
    <t>250.000,-</t>
  </si>
  <si>
    <t>Oprava místních  komunikací v obci Prostějovičky</t>
  </si>
  <si>
    <t xml:space="preserve">V návaznosti na vybudování vodovodního systému v obci budou opravovány místní komunikace v lokalitách Točna, Trávníky a „Beňátky“. </t>
  </si>
  <si>
    <t>1.000.000,- na akci</t>
  </si>
  <si>
    <t xml:space="preserve">Oprava památek místního významu </t>
  </si>
  <si>
    <t>V rámci realizace projektu dojde v obci k opravě a celkové rekonstrukci památek místního významu (drobných historických a sakrálních památek, apod.) – mj. k zrestaurování výmalby kaple sv. Anny, atd., a to včetně doprovodné infrastruktury a výsadby zeleně.</t>
  </si>
  <si>
    <t>průběžně</t>
  </si>
  <si>
    <t>Zastávky autobusu</t>
  </si>
  <si>
    <t>100.000,-</t>
  </si>
  <si>
    <t>2020-2022</t>
  </si>
  <si>
    <t>Výsadba zeleně  - stromů</t>
  </si>
  <si>
    <t xml:space="preserve">V rámci projektu dojde k pořízení a výsadbě stromů (třešňové aleje) na pozemku p. č. 506/1 a dále pak provedena výsadba vhodných dřevin  v lokalitě háječku směrem na Krumsín p. č. 428.  </t>
  </si>
  <si>
    <t>10-50.000,-</t>
  </si>
  <si>
    <t xml:space="preserve">1-3.000.000,- </t>
  </si>
  <si>
    <t>2020 Točna, 2021-2022 další</t>
  </si>
  <si>
    <t>V návaznosti na opravu místní komunikace Točna bude vyměněna (zmodernizována)  zastávka autobusu . V druhé etapě dojde k výměně zastávky u bývalého obecního úřadu.</t>
  </si>
  <si>
    <t>Obec Seloutky</t>
  </si>
  <si>
    <t>Rekonstrukce tří etap chodníků v obci Seloutky</t>
  </si>
  <si>
    <t>Jedná se o rekonstrukci tři etap chodníků ve „staré“ zástavbě obce Seloutky. Rekonstruované trasy lemují hlavní krajskou komunikaci a z tohoto důvodu je na základě smlouvy o společném postupu s Ol. krajem řešeno spolu s kompletní rekonstrukcí krajské komunikaci.</t>
  </si>
  <si>
    <t>Chodníky -7.000.000,- Kč</t>
  </si>
  <si>
    <t xml:space="preserve">2. etapa rekonstrukce obecního domu </t>
  </si>
  <si>
    <t>Jedná se o pokračování započaté rekonstrukce obecního domu, rekonstrukce zahrnuje opravu části vnitřních prostor a střešní krytiny.</t>
  </si>
  <si>
    <t>2.500.000,- Kč</t>
  </si>
  <si>
    <t>Biotop</t>
  </si>
  <si>
    <t>V lokalitě za ČOV vybudování vodního díla sloužící k zadržování vody v krajině</t>
  </si>
  <si>
    <t>6.000.000,- Kč</t>
  </si>
  <si>
    <t>Obec Skalka</t>
  </si>
  <si>
    <t>Bytový dům II. etapa</t>
  </si>
  <si>
    <t>Bytový dům – sociální bydlení – II. etapa.</t>
  </si>
  <si>
    <t xml:space="preserve">7 mil. </t>
  </si>
  <si>
    <t xml:space="preserve">Rekonstrukce chodníků </t>
  </si>
  <si>
    <t>Rekonstrukce chodníků v celé obci.</t>
  </si>
  <si>
    <t xml:space="preserve">6 -8  mil. </t>
  </si>
  <si>
    <t>2022- 2024</t>
  </si>
  <si>
    <t xml:space="preserve">Veřejné osvětlení </t>
  </si>
  <si>
    <t xml:space="preserve">Veřejné osvětlení u nové výstavby rodinných domů.  </t>
  </si>
  <si>
    <t xml:space="preserve">1 mil. </t>
  </si>
  <si>
    <t xml:space="preserve">Výstavba nové komunikace </t>
  </si>
  <si>
    <t xml:space="preserve">Nové komunikace u nové výstavby rodinných domů.  </t>
  </si>
  <si>
    <t xml:space="preserve">5 mil. </t>
  </si>
  <si>
    <t xml:space="preserve">Malá vodní nádrž </t>
  </si>
  <si>
    <t xml:space="preserve">               Nová vodní nádrž na místě bývalého koupaliště. </t>
  </si>
  <si>
    <t xml:space="preserve">10 mil. </t>
  </si>
  <si>
    <t>Obec Určice</t>
  </si>
  <si>
    <t>Cyklostezka</t>
  </si>
  <si>
    <t>Cyklostezka v trase Určice - Prostějov</t>
  </si>
  <si>
    <t>17 mil.</t>
  </si>
  <si>
    <t>Chodníky</t>
  </si>
  <si>
    <t xml:space="preserve">Chodník podél výpadovky na Prostějov – ulice Městská </t>
  </si>
  <si>
    <t>1 mil.</t>
  </si>
  <si>
    <t>Chodník v ulici Výšovická</t>
  </si>
  <si>
    <t>Chodník v ulici Dětkovská</t>
  </si>
  <si>
    <t>Chodník kolem nákupního střediska</t>
  </si>
  <si>
    <t>2 mil.</t>
  </si>
  <si>
    <t>Chodník kolem křižovatky u hřbitova</t>
  </si>
  <si>
    <t>Přestupní terminál</t>
  </si>
  <si>
    <t>Stanoviště autobusů s parkovacími záchytnými plochami</t>
  </si>
  <si>
    <t>4 mil.</t>
  </si>
  <si>
    <t>Dostavba areálu ZŠ</t>
  </si>
  <si>
    <t>Šatny, koridor, tělocvična, zázemí pro tělocvičnu, kmenové a odborné učebny, družina</t>
  </si>
  <si>
    <t>90 mil.</t>
  </si>
  <si>
    <t>2021 - 2028</t>
  </si>
  <si>
    <t>Polytechnické učebny</t>
  </si>
  <si>
    <t>Učebna polytechnických předmětů, cvičná kuchyňka, keramika</t>
  </si>
  <si>
    <t>9 mil.</t>
  </si>
  <si>
    <t>2020 - 2021</t>
  </si>
  <si>
    <t>Školní hřiště</t>
  </si>
  <si>
    <t>Venkovní hřiště s umělým povrchem pro výuku TV</t>
  </si>
  <si>
    <t>5 mil.</t>
  </si>
  <si>
    <t>Rekonstrukce veřejného osvětlení 3. etapa - Dubské</t>
  </si>
  <si>
    <t>3 mil.</t>
  </si>
  <si>
    <t>Rekonstrukce hřbitova</t>
  </si>
  <si>
    <t>Příjezdová komunikace, osvětlení, chodníky, urnový háj, WC</t>
  </si>
  <si>
    <t>Rekonstrukce budov bývalé MŠ</t>
  </si>
  <si>
    <t>Sociální bydlení, komunitní dům pro seniory, DPS</t>
  </si>
  <si>
    <t>30 mil.</t>
  </si>
  <si>
    <t>2022 - 2028</t>
  </si>
  <si>
    <t>Zlepšení kvality prostředí v obci</t>
  </si>
  <si>
    <t>Výsadba stromů a keřů v obci, revitalizace veřejných prostranství</t>
  </si>
  <si>
    <t>1 mil</t>
  </si>
  <si>
    <t>Obnova místních komunikací</t>
  </si>
  <si>
    <t>2021 - 2026</t>
  </si>
  <si>
    <t>Obnovitelné zdroje energie</t>
  </si>
  <si>
    <t>Využití obnovitelných zdrojů nejen pro školní výuku, snížení spotřeby elektrické energie</t>
  </si>
  <si>
    <t>2022 - 2024</t>
  </si>
  <si>
    <t>Obec Vícov</t>
  </si>
  <si>
    <t>Výstavba požární zbrojnice</t>
  </si>
  <si>
    <t>15.000.000,-</t>
  </si>
  <si>
    <t>2021-2027</t>
  </si>
  <si>
    <t>5.000.000,-</t>
  </si>
  <si>
    <t xml:space="preserve">Opatření pro zvýšení bezpečnosti silničního provozu v obci Vícov </t>
  </si>
  <si>
    <t>Zpevněné cesty</t>
  </si>
  <si>
    <t>21.000.000,-</t>
  </si>
  <si>
    <t xml:space="preserve">5.000.000,- </t>
  </si>
  <si>
    <t>Nové parkovací plochy</t>
  </si>
  <si>
    <t>vybudování nových odstavných ploch a parkovacích míst</t>
  </si>
  <si>
    <t>8.000.000,-</t>
  </si>
  <si>
    <t>2021 -2027</t>
  </si>
  <si>
    <t>záměrem projektu je vybudování inženýrských sítí a přístupové komunikace pro novu výstavbu rodinných domů v obci</t>
  </si>
  <si>
    <t>10.000.000,-</t>
  </si>
  <si>
    <t>6.000.000,-</t>
  </si>
  <si>
    <t>Nový zdroj pitné vody</t>
  </si>
  <si>
    <t>3.000.000,-</t>
  </si>
  <si>
    <t>4.000.000,-</t>
  </si>
  <si>
    <t>výstavba multifunkčního domu (obecní úřad, služby, komunitní centrum atd.)</t>
  </si>
  <si>
    <t>35.000.000,-</t>
  </si>
  <si>
    <t>Vybudování rybníku</t>
  </si>
  <si>
    <t>zachycení vody v krajině – vybudování rybníku, případně tůní.</t>
  </si>
  <si>
    <t>Intenzifikace sběru odpadů</t>
  </si>
  <si>
    <t>intenzifikace a zavádění adresného sběru tříděného odpadu</t>
  </si>
  <si>
    <t>2.000.000,-</t>
  </si>
  <si>
    <t xml:space="preserve">likvidace a využívání  BIO odpadu </t>
  </si>
  <si>
    <t>1.500.000,-</t>
  </si>
  <si>
    <t>Oprava veřejného osvětlení v obci Vícov</t>
  </si>
  <si>
    <t>800.000,-</t>
  </si>
  <si>
    <t>Dětské hřiště</t>
  </si>
  <si>
    <t>750.000,-</t>
  </si>
  <si>
    <t>Rekonstrukce areálu hasičského hřiště ve Vícově</t>
  </si>
  <si>
    <t>výstavba nového hygienického zařízení v areálu hasičského hřiště</t>
  </si>
  <si>
    <t xml:space="preserve">500.000,- </t>
  </si>
  <si>
    <t>TJ Sokol Vícov</t>
  </si>
  <si>
    <t>Tělocvičná hala</t>
  </si>
  <si>
    <t>malá sportovní hala multifunkční, pro 2 squash kurty, 1 badmintonový kurt, tělocvičnu pro cvičení mužů – kruhový trénink, cvičení žen – tabata, yoga, aerobic, prostná atd. dle věku, cvičení dětí, cvičení dětí mateřské školky, cvičení základů gymnastiky dětí a dospělých, cvičení dětí základní pohybové dovednosti a základy všestrannosti, taneční cvičení.</t>
  </si>
  <si>
    <t xml:space="preserve">           9.000.000,-</t>
  </si>
  <si>
    <t>2023-2027</t>
  </si>
  <si>
    <t>Fotbalové střídačky</t>
  </si>
  <si>
    <t>pořízení střídaček pro fotbalové týmy mužů a žáků z naší obce.</t>
  </si>
  <si>
    <t xml:space="preserve">              100.000,-</t>
  </si>
  <si>
    <t>výstavba nové požární zbrojnice včetně vybavení a nákupu požární techniky (zásahového automobilu)</t>
  </si>
  <si>
    <t>Nový autobusový terminál v obci Vícov</t>
  </si>
  <si>
    <t>v souvislosti s realizací projektu „Rekonstrukce silnice II/150 hr. kraje – Prostějov“ by měl být zbudován  nový autobusový terminál a k přemístěny stávající autobusové zastávky</t>
  </si>
  <si>
    <t>v rámci výše uvedeného projektu budou na příjezdu do obce umístěny zpomalovací prvky (např. světelné signalizace, zpomalovací ostrůvek apod.).</t>
  </si>
  <si>
    <t>v návaznosti na provedené KOPÚ v obci Vícov vybudování zpevněných polních cest</t>
  </si>
  <si>
    <t>Opravy stávajících chodníků a výstavba nových chodníků</t>
  </si>
  <si>
    <t>Nové stavební pozemky pro individuální výstavbu</t>
  </si>
  <si>
    <t>Realizace komplexních pozemkových úprav ve Vícově</t>
  </si>
  <si>
    <t>realizace prvků navržených v rámci KPÚ (suché poldry, záchytné příkopy, otevřené vodoteče…), pro zabezpečení  protipovodňové ochrany obce</t>
  </si>
  <si>
    <t>získání nového zdroje pitné vody – průzkumný vrt, vybudování nového vrtu a přívodního řadu pro napojení do vodojemu</t>
  </si>
  <si>
    <t>Revitalizace vodní nádrže ve Vícově</t>
  </si>
  <si>
    <t>Odbahnění  a celková revitalizace zeleně, výsadba nové zeleně a pořízení nového mobiliáře</t>
  </si>
  <si>
    <t>Výstavba multifunkčního domu</t>
  </si>
  <si>
    <t>Výstavba komunitní kompostárny + pořízení techniky</t>
  </si>
  <si>
    <t>zateplení budovy, pořízení venkovních prvků na podporu ekologické výchovy, vybavení interiérů MŠ potřebným zařízením</t>
  </si>
  <si>
    <t>Stavební úpravy MŠ Vícov</t>
  </si>
  <si>
    <t>provedení nových kabelových rozvodů VO, osazení sloupů veřejného osvětlení vč. Svítidel</t>
  </si>
  <si>
    <t>Oprava veřejného rozhlasu a jeho napojení na varovný systém v obci</t>
  </si>
  <si>
    <t>záměrem projektu je provést opravu dosluhujících částí veřejného bezdrátového rozhlasu a realizovat jeho napojení na hasičskou sirénu.</t>
  </si>
  <si>
    <t>vybudování dětského hřiště včetně pořízení herních prvků a dopadových ploch</t>
  </si>
  <si>
    <t>Obec Bystročice</t>
  </si>
  <si>
    <t>Rekonstrukce pódia v sokolovně</t>
  </si>
  <si>
    <t>Stávající staré a poškozené pódium v sokolovně bude nahrazeno novým.  Část bude přepažena tak, aby vznikl prostor pro úschovu např. stolů a židlí, kulis apod. .</t>
  </si>
  <si>
    <t>1,5 mil.</t>
  </si>
  <si>
    <t xml:space="preserve">Statické zajištění a sanace vlhkosti v budově ZŠ a MŠ  </t>
  </si>
  <si>
    <t xml:space="preserve">„Původní“ budova ZŠ a MŠ Bystročice vykazuje statické poruchy související patrně se vzlínající vlhkostí. Projekt by řešil stažení budovy v přízemí a v 1.patře a také sanaci vlhkosti. </t>
  </si>
  <si>
    <t>2,5 mil</t>
  </si>
  <si>
    <t xml:space="preserve">Kanalizace – Žerůvky </t>
  </si>
  <si>
    <t xml:space="preserve">Kanalizace v místní části Žerůvky bude rekonstruována (vyměněna za novou) a v místech, kde kanalizace není, bude doplněna . </t>
  </si>
  <si>
    <t>10 mil.</t>
  </si>
  <si>
    <t>2022-2024</t>
  </si>
  <si>
    <t>Cyklostezka Bystročice – Olšany u Prostějova</t>
  </si>
  <si>
    <t xml:space="preserve">Ve spolupráci s krajským cyklokoordinátorem byl vypracován návrh propojení Bystročic se sousedními Olšany u PV. Trasa by zčásti vedla podél říčky Blaty.   </t>
  </si>
  <si>
    <t>8 mil.</t>
  </si>
  <si>
    <t>Chodníky a parkovací stání v Žerůvkách</t>
  </si>
  <si>
    <t xml:space="preserve">V místní části obce budou vystavěny nové chodníky a parkovací stání, doplněné o zeleň . Projekt by byl realizován ve společném postupu s Olomouckým krajem vzhledem k tomu, že zároveň by bylo nutné opravit také komunikaci, která je majetkem kraje.  </t>
  </si>
  <si>
    <t>2023-2024</t>
  </si>
  <si>
    <t>Ošetření lipového stromořadí</t>
  </si>
  <si>
    <t>Arboristické ošetření lipového stromořadí podél komunikace v obci</t>
  </si>
  <si>
    <t xml:space="preserve">0,5 mil. </t>
  </si>
  <si>
    <t>Přechod pro chodce</t>
  </si>
  <si>
    <t xml:space="preserve">Realizace  opatření pro bezpečné přecházení chodců přes silnici III/5709 v Bystročicích </t>
  </si>
  <si>
    <t xml:space="preserve">Hřiště u ZŠ a MŠ </t>
  </si>
  <si>
    <t xml:space="preserve">Vybudování atletického stadionku </t>
  </si>
  <si>
    <t>Obec Klenovice na Hané</t>
  </si>
  <si>
    <t>Rekonstrukce interiéru budovy obecního úřadu</t>
  </si>
  <si>
    <t xml:space="preserve">Omítky, dlažby, obklady, stropy, elektroinstalace, sanitární zařízení, zábradlí, vybavení nábytkem </t>
  </si>
  <si>
    <t>6 mil.</t>
  </si>
  <si>
    <t>Přestavba RD na bytový dům</t>
  </si>
  <si>
    <t>Vybudování 5 bytů pro nájemní bydlení</t>
  </si>
  <si>
    <t>2026-2028</t>
  </si>
  <si>
    <t>Cyklostezka Klenovice n/H - Obědkovice</t>
  </si>
  <si>
    <t>Vybudování stezky v délce cca 1 km</t>
  </si>
  <si>
    <t>Rekonstrukce otopné soustavy ZŠ</t>
  </si>
  <si>
    <t xml:space="preserve">Rekonstrukce kotelny, stávajících rozvodů a radiátorů </t>
  </si>
  <si>
    <t>7 mil.</t>
  </si>
  <si>
    <t>Úprava veřejného prostranství před ZŠ</t>
  </si>
  <si>
    <t>Pořízení mobiliáře a úprava plochy před hlavním vchodem do ZŠ</t>
  </si>
  <si>
    <t>300 tis.</t>
  </si>
  <si>
    <t>2021-2021</t>
  </si>
  <si>
    <t>Přístavba kolumbária</t>
  </si>
  <si>
    <t>Demolice stavby márnice na hřbitově a na jejím místě vybudování kolumbária</t>
  </si>
  <si>
    <t>2022-2023</t>
  </si>
  <si>
    <t>Rekonstrukce podlahy tělocvičny ZŠ</t>
  </si>
  <si>
    <t>Výměna povrchu včetně konstrukčních skladeb podlahy</t>
  </si>
  <si>
    <t>Zadržení dešťovky v krajině</t>
  </si>
  <si>
    <t>Pořízení akumulačních nádob k jímání srážkových vod ze střech ZŠ a sportcentra</t>
  </si>
  <si>
    <t>2024-2025</t>
  </si>
  <si>
    <t>Vybudování kanalizace a čistírny odpadních vod</t>
  </si>
  <si>
    <t>Odkanalizování obce</t>
  </si>
  <si>
    <t>100 mil.</t>
  </si>
  <si>
    <t>2023-2025</t>
  </si>
  <si>
    <t>Oprava místních komunikací</t>
  </si>
  <si>
    <t>Oprava povrchů po kanalizaci</t>
  </si>
  <si>
    <t>2025-2028</t>
  </si>
  <si>
    <t>Prodloužení vodovodních řadů</t>
  </si>
  <si>
    <t>Prodloužení vodovodu místních částí</t>
  </si>
  <si>
    <t>Záchytné parkoviště pro osobní automobily</t>
  </si>
  <si>
    <t>Tělovýchovná jednota SOKOL Klenovice na Hané</t>
  </si>
  <si>
    <t>Myslivecký spolek Klenovice na Hané – Obědkovice</t>
  </si>
  <si>
    <t>Rekonstrukce skladu sportovního nářadí</t>
  </si>
  <si>
    <t>Nové opláštění skladu sportovního vybavení a nářadí, zhotovení vnitřní dlažby</t>
  </si>
  <si>
    <t>Myslivecký spolek  Kralice na Hané</t>
  </si>
  <si>
    <t>Vybavení honitby spolkovým  zařízením</t>
  </si>
  <si>
    <t>Zařízení pro pozorování  zvěře  na území  pronajaté honitby</t>
  </si>
  <si>
    <t>Vybavení  spolkové  chaty</t>
  </si>
  <si>
    <t>Pořízení nového  vybavení  pro potřeby setkávání  a činnosti  spolku</t>
  </si>
  <si>
    <t>Obec Vranovice-Kelčice</t>
  </si>
  <si>
    <t>Cyklostezka Dobrochov-Vranovice-Kelčice-Výšovice</t>
  </si>
  <si>
    <t>Cyklostezka protínající čtyři obce</t>
  </si>
  <si>
    <t>10 mil</t>
  </si>
  <si>
    <t>2021-2025</t>
  </si>
  <si>
    <t>Nová hasičská zbrojnice</t>
  </si>
  <si>
    <t>Výstavba nové zbrojnice, současný stav nevyhovuje předpisům</t>
  </si>
  <si>
    <t>5 mil</t>
  </si>
  <si>
    <t>Komunitní dům pro seniory</t>
  </si>
  <si>
    <t xml:space="preserve">Výstavba domu pro naše občany  v seniorském věku </t>
  </si>
  <si>
    <t xml:space="preserve">Příprava stavebních míst </t>
  </si>
  <si>
    <t xml:space="preserve">Vytvoření nových stavebních míst dle ÚP </t>
  </si>
  <si>
    <t>2 mil</t>
  </si>
  <si>
    <t>Obec Vrbátky</t>
  </si>
  <si>
    <t>Kruhový objezd</t>
  </si>
  <si>
    <t xml:space="preserve">Řešení nebezpečné křižovatky ve Vrbátkách (křížení komunikací III/4257 a III/4354 ve Vrbátkách) </t>
  </si>
  <si>
    <t xml:space="preserve"> 30 mil Kč</t>
  </si>
  <si>
    <t xml:space="preserve">Zpomalovací prvky na vjezdech do obcí, přechody, semafor </t>
  </si>
  <si>
    <t>Zvýšení bezpečnosti v obci vybudováním zpomalovacích prvků při vjezdu do obce – dělící ostrůvky, semafory, vybudování přechodů pro chodce</t>
  </si>
  <si>
    <t>10 mil Kč</t>
  </si>
  <si>
    <t>Přechod přes železniční přejezd</t>
  </si>
  <si>
    <t>Zvýšení bezpečnosti chodců při přechodu přes železniční přejezd ve Vrbátkách. Návaznost na stávající stezku do Štětovic</t>
  </si>
  <si>
    <t>8 mil Kč</t>
  </si>
  <si>
    <t xml:space="preserve">Budování parkovacích míst a odstavných ploch </t>
  </si>
  <si>
    <t>Vybudování nových parkovacích míst ve všech částech obce</t>
  </si>
  <si>
    <t>3 mil Kč</t>
  </si>
  <si>
    <t>Rekonstrukce a opravy místních komunikací</t>
  </si>
  <si>
    <t xml:space="preserve">Rekonstrukce povrchu místních komunikací v obci </t>
  </si>
  <si>
    <t>Vybudování cyklostezky do Prostějova</t>
  </si>
  <si>
    <t>Vybudování cyklostezky do Prostějova podél železniční trati</t>
  </si>
  <si>
    <t>30 mil Kč</t>
  </si>
  <si>
    <t>Cyklostezky a další stezky kolem obcí s napojením na sousední katastry</t>
  </si>
  <si>
    <t>Vybudování zpevněných stezek pro pěší i cyklisty s využitím stávajících i nově navržených polních cest. Vytvoření procházkových okruhů i spojení s okolními obcemi.</t>
  </si>
  <si>
    <t>2-20 mil Kč</t>
  </si>
  <si>
    <t>Obnova polních cest</t>
  </si>
  <si>
    <t xml:space="preserve">Postupné budování travnatých polních cest </t>
  </si>
  <si>
    <t>2,5 mil Kč</t>
  </si>
  <si>
    <t>2020-2025</t>
  </si>
  <si>
    <t>Příprava pozemků pro výstavbu RD</t>
  </si>
  <si>
    <t xml:space="preserve">Vytipování vhodných pozemků pro výstavbu RD, vybudování inženýrských sítí </t>
  </si>
  <si>
    <t>40 mil Kč</t>
  </si>
  <si>
    <t>Vybudování stezky do Duban</t>
  </si>
  <si>
    <t>Vybudování stezky pro pěší a cyklisty do Duban (části Margelík)</t>
  </si>
  <si>
    <t>1 mil Kč</t>
  </si>
  <si>
    <t>Zateplení budovy OÚ</t>
  </si>
  <si>
    <t>Zateplení budovy obecního úřadu ve Vrbátkách jako opatření ke snížení provozních nákladů obce</t>
  </si>
  <si>
    <t>Rekonstrukce budovy ve dvorním traktu obecního úřadu</t>
  </si>
  <si>
    <t>Rekonstrukce dvorního traktu obecního úřadu, vybudování dílen a zázemí pro obecní zaměstnance</t>
  </si>
  <si>
    <t>Rekonstrukce fary</t>
  </si>
  <si>
    <t>Rekonstrukce farní budovy v Dubanech – vybudování komunitního centra, knihovny</t>
  </si>
  <si>
    <t>Vybudování hřiště</t>
  </si>
  <si>
    <t>Vybudování fotbalového hřiště a šaten v lesoparku u trati</t>
  </si>
  <si>
    <t>7 mil Kč</t>
  </si>
  <si>
    <t>Skate park</t>
  </si>
  <si>
    <t xml:space="preserve">Vybudování skate parku </t>
  </si>
  <si>
    <t>4 mil Kč</t>
  </si>
  <si>
    <t>Školní dílny</t>
  </si>
  <si>
    <t>Vybudování nástavby školní budovy ve Vrbátkách za účelem tvoření učebny dílen</t>
  </si>
  <si>
    <t>Rekonstrukce márnice</t>
  </si>
  <si>
    <t>Rekonstrukce budovy bývalé márnice v Dubanech. Využití jako pamětní síň, zázemí pro údržbu hřbitova a toalety</t>
  </si>
  <si>
    <t>Rekonstrukce domů na návsi</t>
  </si>
  <si>
    <t>Rekonstrukce domů na návsi v obci, výkup starých domů a jejich rekonstrukce za účelem zachování rázu vesnické návsi</t>
  </si>
  <si>
    <t>12 mil Kč</t>
  </si>
  <si>
    <t>Výsadba zeleně</t>
  </si>
  <si>
    <t xml:space="preserve">Pokračování v budování trvalkových a letničkových záhonů </t>
  </si>
  <si>
    <t>Osázení polních cest</t>
  </si>
  <si>
    <t>Výsadba stromů a keřů podél postupně obnovovaných polních cest</t>
  </si>
  <si>
    <t>2 mil Kč</t>
  </si>
  <si>
    <t>Vybudování biocentra</t>
  </si>
  <si>
    <t>Vybudování biocentra Na Dvorských – rybníka, tůní a revitalizace říčky Blaty</t>
  </si>
  <si>
    <t>Vybudování mokřadu</t>
  </si>
  <si>
    <t>Vybudování mokřadu ve Štětovicích v oblasti u ČOV – revitalizace stávajících zamokřených ploch</t>
  </si>
  <si>
    <t>Vybudování kamerového systému</t>
  </si>
  <si>
    <t>Vybavení obecních budov o venkovní kamerový systém – budova obecního úřadu, školní budovy</t>
  </si>
  <si>
    <t>Rekonstrukce sokolovny</t>
  </si>
  <si>
    <t>Rekonstrukce sokolovny v Dubanech – oprava topení, zázemí pro sportovní i kulturní aktivity, akustická opatření v sále sokolovny</t>
  </si>
  <si>
    <t>Opravy střech obecních budov - škol</t>
  </si>
  <si>
    <t>Postupná rekonstrukce střech na školních budovách – Vrbátky, Dubany, Štětovice</t>
  </si>
  <si>
    <t>Venkovní učebna v areálu školního dvora</t>
  </si>
  <si>
    <t>Rekonstrukce školního dvora ve Vrbátkách – vybudování venkovní učebny, vzdělávací i hrací prvky pro děti, vysázení zeleně</t>
  </si>
  <si>
    <t>Výstavba ubytovacího a stravovacího zařízení pro sportovní halu</t>
  </si>
  <si>
    <t>Vybudování ubytovacího a stravovacího zařízení, které bude sloužit pro návštěvníky nové sportovní haly ve Vrbátkách i místním občanům</t>
  </si>
  <si>
    <t>Rekonstrukce hasičské zbrojnice</t>
  </si>
  <si>
    <t>Rekonstrukce školící místnosti a zázemí, sociálního zařízení pro JSDH, úprava výjezdových vrat a výjezdové cesty</t>
  </si>
  <si>
    <t>OPŽP</t>
  </si>
  <si>
    <t>částečně lze  z PRV (vybavení stávající knihovny), moc velký projekt</t>
  </si>
  <si>
    <t>OPŽP v rámci výsadeb v extravilánu, nebo  po KPÚ  realizace společných opatření</t>
  </si>
  <si>
    <t>jen částečně , semafory, přechody</t>
  </si>
  <si>
    <t>Kraj, jedná  se o křížení  krajské komunikace</t>
  </si>
  <si>
    <t>MMR</t>
  </si>
  <si>
    <t>posedy v  PRV  nejsou způsobilé</t>
  </si>
  <si>
    <t>sportoviště v PRV nejsou způsobilé, z PRV lze realizovat investice do kluboven</t>
  </si>
  <si>
    <t>PRV lze rozvody a radiátory, kotel  ani prostor kotelny ne</t>
  </si>
  <si>
    <t>částečně PRV</t>
  </si>
  <si>
    <t>Cestovní ruch PRV - velký podnik  Město  nemůže žádat?</t>
  </si>
  <si>
    <t xml:space="preserve">IROP ČR  JPO II.  a III. </t>
  </si>
  <si>
    <r>
      <rPr>
        <sz val="11"/>
        <color rgb="FFFF0000"/>
        <rFont val="Calibri"/>
        <family val="2"/>
        <charset val="238"/>
        <scheme val="minor"/>
      </rPr>
      <t xml:space="preserve">Oprava </t>
    </r>
    <r>
      <rPr>
        <sz val="11"/>
        <color theme="1"/>
        <rFont val="Calibri"/>
        <family val="2"/>
        <charset val="238"/>
        <scheme val="minor"/>
      </rPr>
      <t>nevyhovujícího podhledu stropu, výměna nábytku v oddělení pro dospělé, doplnění nábytku v oddělení pro děti, nový koberec, diaprojektor k pořádání přednášek a seminářů a k projekcím na setkání občanů</t>
    </r>
  </si>
  <si>
    <t>jak jsou parcely využity v KN a v územním plánu vedeno jako plánu zeleň ostatní plocha</t>
  </si>
  <si>
    <t>https://portal.uur.cz/nastroje-uzemniho-planovani-v-ceske-republice/upd-a-upp-obci.asp</t>
  </si>
  <si>
    <r>
      <rPr>
        <sz val="11"/>
        <color rgb="FFFF0000"/>
        <rFont val="Calibri"/>
        <family val="2"/>
        <charset val="238"/>
        <scheme val="minor"/>
      </rPr>
      <t>Oprava</t>
    </r>
    <r>
      <rPr>
        <sz val="11"/>
        <color theme="1"/>
        <rFont val="Calibri"/>
        <family val="2"/>
        <charset val="238"/>
        <scheme val="minor"/>
      </rPr>
      <t xml:space="preserve"> místních komunikací – výměna povrchu</t>
    </r>
  </si>
  <si>
    <r>
      <rPr>
        <sz val="11"/>
        <color rgb="FFFF0000"/>
        <rFont val="Calibri"/>
        <family val="2"/>
        <charset val="238"/>
        <scheme val="minor"/>
      </rPr>
      <t>Oprava</t>
    </r>
    <r>
      <rPr>
        <sz val="11"/>
        <color theme="1"/>
        <rFont val="Calibri"/>
        <family val="2"/>
        <charset val="238"/>
        <scheme val="minor"/>
      </rPr>
      <t xml:space="preserve"> místní komunikace kolem statku – oprava povrchu vozovky</t>
    </r>
  </si>
  <si>
    <r>
      <rPr>
        <sz val="11"/>
        <color rgb="FFFF0000"/>
        <rFont val="Calibri"/>
        <family val="2"/>
        <charset val="238"/>
        <scheme val="minor"/>
      </rPr>
      <t xml:space="preserve">Oprava </t>
    </r>
    <r>
      <rPr>
        <sz val="11"/>
        <color theme="1"/>
        <rFont val="Calibri"/>
        <family val="2"/>
        <charset val="238"/>
        <scheme val="minor"/>
      </rPr>
      <t>místní komunikace za humny – zpevnění vozovky</t>
    </r>
  </si>
  <si>
    <t>Ano pokud již máte stavební řízení</t>
  </si>
  <si>
    <t>Chodníky ano , cesty ne</t>
  </si>
  <si>
    <t>IROP pouze pokud je u  rekonstruovaného  chodníku ,nebo  přechodu pro chodce</t>
  </si>
  <si>
    <t>PRV ?</t>
  </si>
  <si>
    <t>Podrobnosti - pro kulturní  a spolkové zázemí</t>
  </si>
  <si>
    <t>Jen  předláždění ne, ale rekonstrukce jsou možné</t>
  </si>
  <si>
    <t>IROP ?</t>
  </si>
  <si>
    <t>? Setkávají se zde i spolky?</t>
  </si>
  <si>
    <t>PRV  chodníky ano, ale ne  stromy a keře</t>
  </si>
  <si>
    <t>IROP vyžaduje dodržení směrnice pro výstavbu  chodníků  a to jak  šířku, tak i  sklony. Co projde stavebním úředem, již  MAS neposuzuje.</t>
  </si>
  <si>
    <t>Je v realizaci</t>
  </si>
  <si>
    <t>Nové a rekonstrukce ano  , opravy a předláždění ne</t>
  </si>
  <si>
    <t>IROP, PRV</t>
  </si>
  <si>
    <t>částečně kmneové učebny PRV  a odborné učebny IROP</t>
  </si>
  <si>
    <t>Sociální bydlení IROP  pro  věkovou  skupinu  18 - 65, Stacionář  NE,  ale klubovny ano PRV</t>
  </si>
  <si>
    <t xml:space="preserve">IROP ČR  JPO II a III. </t>
  </si>
  <si>
    <t xml:space="preserve">IROP  ČR </t>
  </si>
  <si>
    <r>
      <rPr>
        <sz val="11"/>
        <color rgb="FFFF0000"/>
        <rFont val="Calibri"/>
        <family val="2"/>
        <charset val="238"/>
        <scheme val="minor"/>
      </rPr>
      <t>oprava</t>
    </r>
    <r>
      <rPr>
        <sz val="11"/>
        <color theme="1"/>
        <rFont val="Calibri"/>
        <family val="2"/>
        <charset val="238"/>
        <scheme val="minor"/>
      </rPr>
      <t xml:space="preserve"> chodníků a výstavba nových chodníků</t>
    </r>
  </si>
  <si>
    <t>Jen prostory pro  setkávání, + kancelář pro soc pracovníka</t>
  </si>
  <si>
    <t>? Ve spojitosti se sportem nelze, vrámci klubovny lze</t>
  </si>
  <si>
    <r>
      <rPr>
        <sz val="11"/>
        <color rgb="FFFF0000"/>
        <rFont val="Calibri"/>
        <family val="2"/>
        <charset val="238"/>
        <scheme val="minor"/>
      </rPr>
      <t xml:space="preserve">Oprava </t>
    </r>
    <r>
      <rPr>
        <sz val="11"/>
        <color theme="1"/>
        <rFont val="Calibri"/>
        <family val="2"/>
        <charset val="238"/>
        <scheme val="minor"/>
      </rPr>
      <t>sportovní střelnice</t>
    </r>
  </si>
  <si>
    <r>
      <t>Statické zajištění stavby,</t>
    </r>
    <r>
      <rPr>
        <sz val="11"/>
        <color rgb="FFFF0000"/>
        <rFont val="Calibri"/>
        <family val="2"/>
        <charset val="238"/>
        <scheme val="minor"/>
      </rPr>
      <t xml:space="preserve"> opravy</t>
    </r>
    <r>
      <rPr>
        <sz val="11"/>
        <color theme="1"/>
        <rFont val="Calibri"/>
        <family val="2"/>
        <charset val="238"/>
        <scheme val="minor"/>
      </rPr>
      <t xml:space="preserve"> dlažby, dřevěné obložení, mobiliář</t>
    </r>
  </si>
  <si>
    <t>ano - výměna radiátorů a akustický systém, pokud nzde budou i kulturní a spolková činnost</t>
  </si>
  <si>
    <t xml:space="preserve">opravy ne pouze investice = rekonstrukce, nástavby,  přístavby, přestavby (změna příček  apod.) IROP a PRV jen v případě realizování  učeben. U MŠ pouze v případě zvýšení kapacity. </t>
  </si>
  <si>
    <t>V cestovním ruchu nemůže být žadatlem obec protože je velký podnik?</t>
  </si>
  <si>
    <t>bezbariérový vstup?</t>
  </si>
  <si>
    <t xml:space="preserve">Opláštění  limit  200 000 Kč a to  včetně venkovních dveří, oken a střechy. Vnitřní  přestavba bez limitu + vybavení. Pro JPO V. šatny, WC , sprchy,  sklady materiálu  a  hasící techniky. Pro SDH jen vybavení klubovny.  </t>
  </si>
  <si>
    <t>Biskupice</t>
  </si>
  <si>
    <t xml:space="preserve">Chodníky </t>
  </si>
  <si>
    <t>Rekonstrukce chodníků,  dílčí  etapy, které ještě neblyy zrealizovány</t>
  </si>
  <si>
    <t>4 000 000,-</t>
  </si>
  <si>
    <t>2022 - 2027</t>
  </si>
  <si>
    <t>Obec Mostkovice</t>
  </si>
  <si>
    <t>Rekonstrokce autokemp Mostkovice</t>
  </si>
  <si>
    <t>Rekonstrukce WC a umíváren</t>
  </si>
  <si>
    <t>Oprava chatek autokemp Mostkovice</t>
  </si>
  <si>
    <t>Kompletní rekonstukce chtaek včetně elektroinstalace, opláštění  a vnitřního  vybavení</t>
  </si>
  <si>
    <t>Oprava komunikací  a chodníků</t>
  </si>
  <si>
    <t>Oprava mostu pro chodce</t>
  </si>
  <si>
    <t>Kompletní rekonstrukce mostu pro chodce v obci</t>
  </si>
  <si>
    <t>Římskokatolická farnost  Mostkovice</t>
  </si>
  <si>
    <t>Oprava kostela</t>
  </si>
  <si>
    <t>Sanace zdiva, oprava střechy,  oprava fasády</t>
  </si>
  <si>
    <t>ZŠ a MŠ Mostkovice</t>
  </si>
  <si>
    <t>Oprava střechy budovy školy</t>
  </si>
  <si>
    <t>Výměna  krovů  a krytiny na budově školy</t>
  </si>
  <si>
    <t>Oprava dlažby na  dvoře školy</t>
  </si>
  <si>
    <t>Výměna dlažby,  vyrovnání  nerovností</t>
  </si>
  <si>
    <t>TJ Sokol Mostkovice</t>
  </si>
  <si>
    <t>Vybavení sokolovny</t>
  </si>
  <si>
    <t>Zateplení  a fasáda sokolovny</t>
  </si>
  <si>
    <t xml:space="preserve"> Nové stoly a židle v budově sokolovny</t>
  </si>
  <si>
    <t>Zateplení budovy a nová fasáda</t>
  </si>
  <si>
    <t>Obec Výšovice</t>
  </si>
  <si>
    <t>Chodníky směr Kelčice</t>
  </si>
  <si>
    <t>Chodníky směr Bedihošť</t>
  </si>
  <si>
    <t>V části obce - směr Kelčice by došlo k výstavbě nových  chodníků, s cílem  zvýšit bezpečnost dopravy kolem nově vybudované cesty</t>
  </si>
  <si>
    <t>Často používaná trasa směr  Bedihošť je též bez  chodníků a je bezpodmínečné je budovat, jelikož občané tímto směrem navštěvují  hřbitov a hřiště</t>
  </si>
  <si>
    <t>Obnova zámeckého parku</t>
  </si>
  <si>
    <t>Jedná se především o výsadby nových  dřevin</t>
  </si>
  <si>
    <t>Multifunkční hřiště</t>
  </si>
  <si>
    <t>V obci by mělo vzniknout  hřiště pro téměř všechny základní sporty a současně by měla být možnost  hřiště zalednit</t>
  </si>
  <si>
    <t>2022-2025</t>
  </si>
  <si>
    <t>částečně PRV limit  opláštění a zateplení 200 000 kč</t>
  </si>
  <si>
    <t>PRV veřejná prostranství v okolí  budov  občanské vybavenosti  ve vlastnictví obce viz.  Pravidla -  chodníky ano, ale ne  stromy a keře</t>
  </si>
  <si>
    <t>Rekonstrukce podlah pěti kmenových učeben</t>
  </si>
  <si>
    <t>z toho  částečně podpořitelné</t>
  </si>
  <si>
    <t>Ze zaslaných  dat nelze časově rozlišit záměry, které jsou vhodné pro výzvu v roce 2021, protože většina přesahuje max dobu realizace do  30.6.2023.</t>
  </si>
  <si>
    <t>Rekonstrukce chodníků,  dílčí  etapy, které ještě nebyly zrealizovány</t>
  </si>
  <si>
    <t>O1 bezp.</t>
  </si>
  <si>
    <t>O3 školy</t>
  </si>
  <si>
    <t>O1 cyklo</t>
  </si>
  <si>
    <t>O1 bezp.*</t>
  </si>
  <si>
    <t>Očekávaný termín realizace projektu</t>
  </si>
  <si>
    <t>Identifikace žadatele</t>
  </si>
  <si>
    <t>bezbariérový vstup, odborná učebna</t>
  </si>
  <si>
    <t>Za opatření</t>
  </si>
  <si>
    <t>Celkem</t>
  </si>
  <si>
    <t>z toho  do roku 2023</t>
  </si>
  <si>
    <t>INVESTIČNÍ PRIORITY ŠKOLSKÝCH ZAŘÍZENÍ V ORP PROSTĚJOV PRO PROJEKTY PRV</t>
  </si>
  <si>
    <t>Název projektu:</t>
  </si>
  <si>
    <t>Očekávané celkové náklady na projekt v Kč</t>
  </si>
  <si>
    <t>Očekávaný termín realizace projektu (od – do)</t>
  </si>
  <si>
    <t>Soulad s MAP*</t>
  </si>
  <si>
    <t xml:space="preserve">Nová podlaha v kmenové učebně </t>
  </si>
  <si>
    <t>7. – 8. 2020</t>
  </si>
  <si>
    <t>☒</t>
  </si>
  <si>
    <t>Altán a skluzavka v MŠ</t>
  </si>
  <si>
    <t>Rekonstrukce sociálního zařízení v MŠ Čelčice</t>
  </si>
  <si>
    <t>Vnitřní vybavení MŠ dle požadavků ŠVP</t>
  </si>
  <si>
    <t>Název: Základní škola Klenovice na Hané, okres Prostějov, příspěvková organizace</t>
  </si>
  <si>
    <t>Vybavení učeben 1. st. (1. tř.) – interaktivní tabule s dataprojektorem</t>
  </si>
  <si>
    <t>2020 - 2023</t>
  </si>
  <si>
    <t>Vybavení učeben 1. st. (2. tř.) – interaktivní tabule s dataprojektorem</t>
  </si>
  <si>
    <t>Vybavení učeben 1. st. (3. tř.) – interaktivní tabule s dataprojektorem</t>
  </si>
  <si>
    <t>Vybavení učeben 1. st. (4. tř.) – interaktivní tabule s dataprojektorem</t>
  </si>
  <si>
    <t>Vybavení učeben 1. st. (5. tř.) – interaktivní tabule s dataprojektorem</t>
  </si>
  <si>
    <t>Vybavení učebny dějepisu – interaktivní tabule s dataprojektorem a učitelským stolem s notebookem</t>
  </si>
  <si>
    <t>Vybavení učebny výtvarné výchovy – interaktivní tabule s dataprojektorem a učitelským stolem s notebookem</t>
  </si>
  <si>
    <t>Základní škola Kralice na Hané, okres Prostějov, příspěvková organizace</t>
  </si>
  <si>
    <t>Vybavení stravovacího zařízení vhodným nábytkem</t>
  </si>
  <si>
    <t>Březen 2020 – červenec 2020</t>
  </si>
  <si>
    <t>Pořízení dotykové interaktivní tabule pro výuku</t>
  </si>
  <si>
    <t>Únor 2020 – červen 2020</t>
  </si>
  <si>
    <t>Postupná modernizace kmenových učeben novými magnetickými tabulemi a užitkovým nábytkem</t>
  </si>
  <si>
    <t>Červenec 2020 – srpen 2020</t>
  </si>
  <si>
    <t>Název: ZŠ a MŠ Mostkovice</t>
  </si>
  <si>
    <t>Vybavení kmenové a odborné učebny (nábytek, PC, pomůcky)</t>
  </si>
  <si>
    <t>Modernizace vybavení školní výdejny (podlahy, nábytek ve výdejně, myčka nádobí, stoly a židle)</t>
  </si>
  <si>
    <t>Vybavení školní družiny (nábytek, pomůcky)</t>
  </si>
  <si>
    <t>Název: Základní škola Plumlov,</t>
  </si>
  <si>
    <t>Vybudování čtenářského klubu</t>
  </si>
  <si>
    <t>2019 -2023</t>
  </si>
  <si>
    <t>Rekonstrukce kmenové učebny 8. třída</t>
  </si>
  <si>
    <t>2020 -2023</t>
  </si>
  <si>
    <t>Rekonstrukce poradenského centra</t>
  </si>
  <si>
    <t>Rekonstrukce kmenové učebny 5. třída</t>
  </si>
  <si>
    <t>Mateřská škola Prostějovičky, příspěvková organizace</t>
  </si>
  <si>
    <t>Zabezpečení budovy MŠ – plastové vstupní dveře s elektronickým vrátným a videotelefony</t>
  </si>
  <si>
    <t>Základní škola a Mateřská škola Určice, příspěvková organizace</t>
  </si>
  <si>
    <t>Interaktivita mateřské školy  - modernizace MŠ</t>
  </si>
  <si>
    <t>Didakticky zacílené kouty .modernizace MŠ</t>
  </si>
  <si>
    <t>Mateřská škola Vícov, příspěvková organizace</t>
  </si>
  <si>
    <t>Rekonstrukce MŠ – zázemí pro zaměstnance</t>
  </si>
  <si>
    <t>2020 - 2022</t>
  </si>
  <si>
    <t>Rekonstrukce doprovodného zařízení  - výdejny v MŠ</t>
  </si>
  <si>
    <t>Nové dveře pro MŠ</t>
  </si>
  <si>
    <t>Mateřská škola Kelčice, okres Prostějov, příspěvková organizace</t>
  </si>
  <si>
    <t>Rekonstrukce podlahy ve třídě</t>
  </si>
  <si>
    <t>Rekonstrukce schodiště do sklepa</t>
  </si>
  <si>
    <t>Identifikace školy, školského zařízení či dalšího subjektu</t>
  </si>
  <si>
    <t>Soulad s cílem MAP*</t>
  </si>
  <si>
    <t>Typ projektu:</t>
  </si>
  <si>
    <t>s vazbou na klíčové kompetence IROP</t>
  </si>
  <si>
    <t>Bezbarié-rovost školy, školského zařízení ****</t>
  </si>
  <si>
    <t>Rozšiřování kapacit kmenových učeben mateřských nebo základních škol *****</t>
  </si>
  <si>
    <t>Cizí jazyk</t>
  </si>
  <si>
    <t>Přírodní vědy **</t>
  </si>
  <si>
    <t>Technické a řemeslné obory **</t>
  </si>
  <si>
    <t>Práce s digitál. technologie-mi ***</t>
  </si>
  <si>
    <t>Rekonstrukce učebny cizích jazyků včetně kabinetu a vybavení</t>
  </si>
  <si>
    <t>☐</t>
  </si>
  <si>
    <t>Modernizace a rozšiřování kapacit ZŠ</t>
  </si>
  <si>
    <t>1.3,1.4</t>
  </si>
  <si>
    <t>Výstavba šatny a propojení pavilonů (chodby).</t>
  </si>
  <si>
    <t>1.3</t>
  </si>
  <si>
    <t>Identifikace školy</t>
  </si>
  <si>
    <t>Základní škola a mateřská škola Bedihošť</t>
  </si>
  <si>
    <t>Mateřská škola Čelčice, okr. Prostějov, příspěvková organizace</t>
  </si>
  <si>
    <t>Základní škola Klenovice na Hané, okres Prostějov, příspěvková organizace</t>
  </si>
  <si>
    <t>ZD Myslejovice</t>
  </si>
  <si>
    <t>multifunkční nakladač</t>
  </si>
  <si>
    <t>ZD Klenovice</t>
  </si>
  <si>
    <t>traktor</t>
  </si>
  <si>
    <t xml:space="preserve">Strip - till </t>
  </si>
  <si>
    <t>stroj na pásové zpracování půdy</t>
  </si>
  <si>
    <t>Z1 Investice do  zemědělkých podniků</t>
  </si>
  <si>
    <t>Mádrová</t>
  </si>
  <si>
    <t>automat na krmení telat</t>
  </si>
  <si>
    <t>Z2 Investice do nezemědělských  činností</t>
  </si>
  <si>
    <t xml:space="preserve">Přidal  s.r.o. </t>
  </si>
  <si>
    <t>nová okna</t>
  </si>
  <si>
    <t>GEMARE AGENCI</t>
  </si>
  <si>
    <t>Sekanina</t>
  </si>
  <si>
    <t>auto pro reklamní činnost</t>
  </si>
  <si>
    <t>Z4 Pro venkov</t>
  </si>
  <si>
    <t>Lis na slámu řezací</t>
  </si>
  <si>
    <t>kombajn</t>
  </si>
  <si>
    <t>Stáj  - výkrm  prasat</t>
  </si>
  <si>
    <t xml:space="preserve">automatický krmný systém </t>
  </si>
  <si>
    <t>Inženýrské sítě- kanalizace</t>
  </si>
  <si>
    <t>Vybudování kanalizace k novým rodinným domům par č. 143/4</t>
  </si>
  <si>
    <t>Inženýrské  sítě - vodovod</t>
  </si>
  <si>
    <t>Vybudování vodovodního vedení  k novým rodinným domům par.č. 143/4</t>
  </si>
  <si>
    <t>Komunikace</t>
  </si>
  <si>
    <t xml:space="preserve">Vybudování  místní komunikace k novým rodinným domům </t>
  </si>
  <si>
    <t xml:space="preserve">Komunikace </t>
  </si>
  <si>
    <t>Vybudování chodníku -  par. č. 49 a 45/1</t>
  </si>
  <si>
    <t>Zateplení  Hasičské zbrojnice</t>
  </si>
  <si>
    <t>Zateplení hasičské zbrojnice</t>
  </si>
  <si>
    <t>Výsadba  stromů na pozemcích v majetku obce</t>
  </si>
  <si>
    <t>2022-2028</t>
  </si>
  <si>
    <t xml:space="preserve"> Obec  Klopotovice </t>
  </si>
  <si>
    <t xml:space="preserve"> do 200 000 Kč z  PRV</t>
  </si>
  <si>
    <t>ohýbačka kovových komponentů</t>
  </si>
  <si>
    <t>Celkové náklady</t>
  </si>
  <si>
    <t>O2 Soc. bydlení</t>
  </si>
  <si>
    <t>Gottwald</t>
  </si>
  <si>
    <t>chladící zařízení</t>
  </si>
  <si>
    <t>dojírna</t>
  </si>
  <si>
    <t>stroje do  rostlinné výroby</t>
  </si>
  <si>
    <t>Interaktivní  tabule</t>
  </si>
  <si>
    <t>Iteraktivní zařízení  pro  MŠ</t>
  </si>
  <si>
    <t xml:space="preserve">školní knihovna lze </t>
  </si>
  <si>
    <t>podpořeny ve 4. výzvě PRV</t>
  </si>
  <si>
    <t>NIC</t>
  </si>
  <si>
    <t>Záměry ZŠ a MŠ v MAP</t>
  </si>
  <si>
    <t xml:space="preserve">Traktor těžký </t>
  </si>
  <si>
    <t xml:space="preserve">Traktor střední </t>
  </si>
  <si>
    <t xml:space="preserve">Fekál 12 m3 </t>
  </si>
  <si>
    <t xml:space="preserve">Zastřešení telecích bud </t>
  </si>
  <si>
    <t xml:space="preserve">Program na obsluhu dojírny </t>
  </si>
  <si>
    <t xml:space="preserve">Ventilace na stájích dojnic </t>
  </si>
  <si>
    <t xml:space="preserve">Tepelná izolace stájí </t>
  </si>
  <si>
    <t>Mateřská škola Biskupice 40, příspěvková organizace</t>
  </si>
  <si>
    <t>Rekonstrukce budovy Mš a její vybavení</t>
  </si>
  <si>
    <t>2020-2023</t>
  </si>
  <si>
    <t>1.1.</t>
  </si>
  <si>
    <t>1.2.</t>
  </si>
  <si>
    <t>Mateřská škola Čehovice, okres Prostějov, příspěvková organizace</t>
  </si>
  <si>
    <t>Vybudování keramické dílny</t>
  </si>
  <si>
    <t>2018-2020</t>
  </si>
  <si>
    <t>Zastřešení terasy na zahradě</t>
  </si>
  <si>
    <t>2019-2021</t>
  </si>
  <si>
    <t>Mateřská škola Čelčice, okres Prostějov, příspěvková organizace</t>
  </si>
  <si>
    <t>Rekonstrukce umývárny</t>
  </si>
  <si>
    <t>2017-2020</t>
  </si>
  <si>
    <t>Rekonstrukce topení</t>
  </si>
  <si>
    <t>2018-2022</t>
  </si>
  <si>
    <t>1.I</t>
  </si>
  <si>
    <t>Venkovní zázemí školky</t>
  </si>
  <si>
    <t>Mateřská škola Hrubčice, příspěvková organizace</t>
  </si>
  <si>
    <t>Rekonstrukce podkroví školky</t>
  </si>
  <si>
    <t>Bezbariérovost MŠ</t>
  </si>
  <si>
    <t>Revitalizace zahrady a vybavení školní zahrady – přírodní učebny</t>
  </si>
  <si>
    <t>Modernizace vybavení školy pro rozvoj nových výukových metod</t>
  </si>
  <si>
    <t>2017-2022</t>
  </si>
  <si>
    <t>1.4.</t>
  </si>
  <si>
    <t>Interaktivita školy</t>
  </si>
  <si>
    <t>2016-2020</t>
  </si>
  <si>
    <t>Knihovna</t>
  </si>
  <si>
    <t>2016-2017</t>
  </si>
  <si>
    <t>1.IV</t>
  </si>
  <si>
    <t>Venkovní prostředí školy</t>
  </si>
  <si>
    <t>1.3.</t>
  </si>
  <si>
    <t>Rekonstrukce otopného systému budovy ZŠ</t>
  </si>
  <si>
    <t>Rekonstrukce počítačové učebny</t>
  </si>
  <si>
    <t>Modernizace ZŠ Klenovice na Hané jako podpora klíčových kompetencí.</t>
  </si>
  <si>
    <t>Rekonstrukce odborných učeben a infrastruktury ZŠ Klenovice na Hané za účelem zkvalitnění vzdělávání</t>
  </si>
  <si>
    <t>Základní škola Krumsín, okres Prostějov</t>
  </si>
  <si>
    <t>Pořízení techniky</t>
  </si>
  <si>
    <t>2019-2023</t>
  </si>
  <si>
    <t>Vybavení knihovny</t>
  </si>
  <si>
    <t>Vybavení učebny informatiky</t>
  </si>
  <si>
    <t>2016-2021</t>
  </si>
  <si>
    <t>Izolace pláště budovy školy</t>
  </si>
  <si>
    <t>2017-2023</t>
  </si>
  <si>
    <t>Vybudování venkovního hřiště</t>
  </si>
  <si>
    <t>Nová tělocvična - sportovní hala</t>
  </si>
  <si>
    <t>2018-2023</t>
  </si>
  <si>
    <t>1.III</t>
  </si>
  <si>
    <t>Základní škola a mateřská škola Mostkovice, okres Prostějov</t>
  </si>
  <si>
    <t>Interaktivní tabule a příslušenství</t>
  </si>
  <si>
    <t>Venkovní učebna</t>
  </si>
  <si>
    <t>Dovybavení jídelny a výdejny stravy</t>
  </si>
  <si>
    <t>2016-2022</t>
  </si>
  <si>
    <t>Vybavení výdejny stravy MŠ</t>
  </si>
  <si>
    <t>2016-2023</t>
  </si>
  <si>
    <t>Vybavení šatny a kanceláře pedagogů Mš</t>
  </si>
  <si>
    <t>Vybavení počítačové učebny</t>
  </si>
  <si>
    <t>Nové herní prvky</t>
  </si>
  <si>
    <t>Rekonstrukce budovy Zš</t>
  </si>
  <si>
    <t>Venkovní hřiště</t>
  </si>
  <si>
    <t>Vybavení herny a třídy Mš</t>
  </si>
  <si>
    <t>Bezbariérová Zš</t>
  </si>
  <si>
    <t>Nádstavba Zš</t>
  </si>
  <si>
    <t>Mateřská škola Plumlov, příspěvková organizace</t>
  </si>
  <si>
    <t>Rekonstrukce třídy pro děti raného věku</t>
  </si>
  <si>
    <t>Pořízení interaktivních tabulí</t>
  </si>
  <si>
    <t>Rekonstrukce multifunkčního prostoru</t>
  </si>
  <si>
    <t>Rekonstrukce nevyužité hospodářské budovy MŠ – vybudování multifunkčního polytechnického prostoru a třídy pro děti raného věku</t>
  </si>
  <si>
    <t>Základní škola a mateřská škola Myslejovice, okres Prostějov, příspěvková organizace</t>
  </si>
  <si>
    <t>Vybavení Mš</t>
  </si>
  <si>
    <t>Jazyková kout</t>
  </si>
  <si>
    <t>Interaktivní tabule</t>
  </si>
  <si>
    <t>Nová okna</t>
  </si>
  <si>
    <t>Školní kuchyně</t>
  </si>
  <si>
    <t>Mateřská škola Ohrozim - příspěvková organizace</t>
  </si>
  <si>
    <t>Rekonstrukce vybavení cvičebny</t>
  </si>
  <si>
    <t>Keramická dílna</t>
  </si>
  <si>
    <t>Rekonstrukce a modernizace, dovybavení budovy Mš</t>
  </si>
  <si>
    <t>Školní zahrada – rekonstrukce venkovních prostor</t>
  </si>
  <si>
    <t>Zš Určice- bezbariérovost, modernizace kmenových učeben</t>
  </si>
  <si>
    <t>Školní družina</t>
  </si>
  <si>
    <t>Školní knihovna</t>
  </si>
  <si>
    <t>Sportovní hala</t>
  </si>
  <si>
    <t>Rekonstrukce a vybavení kmenových tříd</t>
  </si>
  <si>
    <t>Koridory</t>
  </si>
  <si>
    <t>Nově vybudovaná mateřská školka</t>
  </si>
  <si>
    <t>Učebna přírodopisu</t>
  </si>
  <si>
    <t>Modernizace učeben pro polytechnické vyučování</t>
  </si>
  <si>
    <t>1.5.</t>
  </si>
  <si>
    <t>Modernizace pláště budovy a bezbariérové úpravy</t>
  </si>
  <si>
    <t>Zahrada Mš</t>
  </si>
  <si>
    <t>Rekonstrukce a vybavení prostor pro polytechnické vzdělávání</t>
  </si>
  <si>
    <t>Rekonstrukce schodiště do sklepa, Rekonstrukce podlahy ve třídě a v prostorách školy</t>
  </si>
  <si>
    <t>Základní umělecká škola Plumlov, příspěvková organizace</t>
  </si>
  <si>
    <t>Přístavba školy – nové třídy</t>
  </si>
  <si>
    <t>Základní škola Plumlov, okres Prostějov, příspěvková organizace</t>
  </si>
  <si>
    <t>Stavební úpravy a rekonstrukce učebny fyziky</t>
  </si>
  <si>
    <t>Rekonstrukce šaten</t>
  </si>
  <si>
    <t>Rekonstrukce WC</t>
  </si>
  <si>
    <t>Modernizace tříd</t>
  </si>
  <si>
    <t>Vybavení školy IT technikou</t>
  </si>
  <si>
    <t>Vybudování čtenářského klubu (rekonstrukce školní knihovny)</t>
  </si>
  <si>
    <t>Rekonstrukce tělocvičny</t>
  </si>
  <si>
    <t>Vestavba ŠD – rozšíření kapacity vybudování školního klubu</t>
  </si>
  <si>
    <t>Zvýšení kvality a dostupnosti infrastruktury pro vzdělávání (rekonstrukce PC učebny, chemické laboratoře, školní kuchyňky, přírodní učebny, jazykové učebny)</t>
  </si>
  <si>
    <t>Rekonstrukce a dovybavení školních dílen</t>
  </si>
  <si>
    <t>Rekonstrukce školního poradenského centra</t>
  </si>
  <si>
    <t>Základní škola Hrubčice, příspěvková organizace</t>
  </si>
  <si>
    <t>Rekonstrukce tříd</t>
  </si>
  <si>
    <t>Dovybavení školy</t>
  </si>
  <si>
    <t>2017-2021</t>
  </si>
  <si>
    <t>Vybudování cvičné kuchyňky</t>
  </si>
  <si>
    <t>Základní škola Zdeny Kaprálové a Mateřská škola Vrbátky, příspěvková organizace</t>
  </si>
  <si>
    <t>Dovybavení všech poboček školky</t>
  </si>
  <si>
    <t>Venkovní prostředí</t>
  </si>
  <si>
    <t>Bezbariérové úpravy poboček Mš</t>
  </si>
  <si>
    <t>Enviromentální zahrady Mš</t>
  </si>
  <si>
    <t>Rekonstrukce hygienických zařízení</t>
  </si>
  <si>
    <t>Dovybavení tříd</t>
  </si>
  <si>
    <t>Pořízení moderních technologií</t>
  </si>
  <si>
    <t>Dílny</t>
  </si>
  <si>
    <t>Enviromentální zahrada “Hrdibořické rybníky“</t>
  </si>
  <si>
    <t>Přístavba třídy Mš pro děti raného věku</t>
  </si>
  <si>
    <t>ZŠ Vrbátky - budoucnost pro vaše děti</t>
  </si>
  <si>
    <t>2017-2018</t>
  </si>
  <si>
    <t>Základní škola Kralice na Hané, okres Prostějov, příspěvková organizace IČ: 709 812 56 RED IZO: 600 120 295 IZO: 102 591 091 IZO: 118 900 242 IZO: 181 062 534</t>
  </si>
  <si>
    <t>Úprava venkovního prostředí školy</t>
  </si>
  <si>
    <t>Cvičebna</t>
  </si>
  <si>
    <t>Zajištění bezbariérovosti školy</t>
  </si>
  <si>
    <t>Vybudování dětského hřiště na školní zahradě</t>
  </si>
  <si>
    <t>Vybudování bezbariérového přístupu do ZŠ - přízemí</t>
  </si>
  <si>
    <t>Dovybavení školy – výměna zastaralého nábytku, dovybavení pomůckami, vybavení učeben</t>
  </si>
  <si>
    <t>Dovybavení knihovny</t>
  </si>
  <si>
    <t>Mateřská škola a Školní jídelna Kralice na Hané, příspěvková organizace IČ: 709 812 64 RED IZO: 600 119 301 IZO: 107 610 159 IZO: 103 219 455</t>
  </si>
  <si>
    <t>Vytvoření venkovní učebny</t>
  </si>
  <si>
    <t>Přírodní učebna Mš a herní prvky na zahradu</t>
  </si>
  <si>
    <t>Stavební úpravy a dovybavení učebny fyziky a chemie- bezbariérový přístup do každého patra</t>
  </si>
  <si>
    <t>Výukový software a interaktivní tabule Zš</t>
  </si>
  <si>
    <t>Elektronická třídní kniha</t>
  </si>
  <si>
    <t>Výměna podlah Zš</t>
  </si>
  <si>
    <t>Rekonstrukce tělocvičny Zš</t>
  </si>
  <si>
    <t>Výměna povrchu venkovního hřiště Zš</t>
  </si>
  <si>
    <t>Školní klub- půdní vestavba</t>
  </si>
  <si>
    <t>Nová tělocvična / sportovní hala Zš</t>
  </si>
  <si>
    <t>Oživlá půda</t>
  </si>
  <si>
    <t>1.1.   1.2.</t>
  </si>
  <si>
    <t>1. 000 000</t>
  </si>
  <si>
    <t>15. 000 000</t>
  </si>
  <si>
    <t>1. 500 000</t>
  </si>
  <si>
    <t>Výstavba šatny a propojení pavilonů (chodby). ZŠ Určice</t>
  </si>
  <si>
    <t>?</t>
  </si>
  <si>
    <t>PRV IROP</t>
  </si>
  <si>
    <t xml:space="preserve">IROP </t>
  </si>
  <si>
    <t xml:space="preserve">Bezbariérovost a dílčí modernizace </t>
  </si>
  <si>
    <t>PRV  IROP</t>
  </si>
  <si>
    <t>Podpořeno alespoň částečně</t>
  </si>
  <si>
    <t>Zbývá</t>
  </si>
  <si>
    <t>Záměry obcí  celkem</t>
  </si>
  <si>
    <t>Záměry MAP IROP ponížené o  podpořené projekty</t>
  </si>
  <si>
    <t>Záměry  pro Startegii 2021 - 2027</t>
  </si>
  <si>
    <t xml:space="preserve">Luňáček </t>
  </si>
  <si>
    <t>kombajn na sklizeň  brambor</t>
  </si>
  <si>
    <t>krmný vůz</t>
  </si>
  <si>
    <t>stroje pro mlékárenskou výrobu</t>
  </si>
  <si>
    <t>závěsný žací stroj na píci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</si>
</sst>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003399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Segoe UI Symbol"/>
      <family val="2"/>
    </font>
    <font>
      <sz val="11"/>
      <color theme="1"/>
      <name val="MS Gothic"/>
      <family val="3"/>
      <charset val="238"/>
    </font>
    <font>
      <sz val="11"/>
      <color rgb="FF000000"/>
      <name val="Calibri"/>
      <family val="2"/>
      <charset val="238"/>
    </font>
    <font>
      <sz val="11"/>
      <color rgb="FF000000"/>
      <name val="Segoe UI Symbol"/>
      <family val="2"/>
    </font>
    <font>
      <sz val="11"/>
      <color theme="1"/>
      <name val="Arial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Segoe UI Symbol"/>
      <family val="2"/>
    </font>
    <font>
      <sz val="10"/>
      <color rgb="FF000000"/>
      <name val="Arial"/>
      <family val="2"/>
      <charset val="238"/>
    </font>
    <font>
      <sz val="10"/>
      <color rgb="FF000000"/>
      <name val="Segoe UI Symbol"/>
      <family val="2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left" wrapText="1"/>
    </xf>
    <xf numFmtId="0" fontId="0" fillId="0" borderId="1" xfId="0" applyFont="1" applyBorder="1"/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0" xfId="1"/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3" fontId="0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3" xfId="0" applyNumberFormat="1" applyFont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wrapText="1"/>
    </xf>
    <xf numFmtId="3" fontId="0" fillId="0" borderId="3" xfId="0" applyNumberFormat="1" applyFont="1" applyBorder="1" applyAlignment="1">
      <alignment wrapText="1"/>
    </xf>
    <xf numFmtId="3" fontId="0" fillId="0" borderId="1" xfId="0" applyNumberFormat="1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wrapText="1"/>
    </xf>
    <xf numFmtId="3" fontId="0" fillId="0" borderId="0" xfId="0" applyNumberFormat="1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1" fillId="0" borderId="0" xfId="0" applyFont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4" fillId="0" borderId="1" xfId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1" fillId="0" borderId="1" xfId="0" applyFont="1" applyBorder="1"/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165" fontId="0" fillId="0" borderId="1" xfId="0" applyNumberForma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3" fontId="0" fillId="0" borderId="3" xfId="0" applyNumberForma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3" fontId="0" fillId="0" borderId="4" xfId="0" applyNumberFormat="1" applyBorder="1" applyAlignment="1">
      <alignment horizontal="center" vertical="center" wrapText="1"/>
    </xf>
    <xf numFmtId="0" fontId="4" fillId="0" borderId="4" xfId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3" fontId="0" fillId="0" borderId="2" xfId="0" applyNumberForma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4" fillId="0" borderId="2" xfId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0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3" fontId="0" fillId="0" borderId="4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3" fontId="0" fillId="0" borderId="2" xfId="0" applyNumberFormat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3" fontId="0" fillId="0" borderId="3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9" fillId="2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2" borderId="4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uur.cz/nastroje-uzemniho-planovani-v-ceske-republice/upd-a-upp-obci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1.iv/" TargetMode="External"/><Relationship Id="rId1" Type="http://schemas.openxmlformats.org/officeDocument/2006/relationships/hyperlink" Target="http://1.iv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1.iv/" TargetMode="External"/><Relationship Id="rId1" Type="http://schemas.openxmlformats.org/officeDocument/2006/relationships/hyperlink" Target="http://1.i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topLeftCell="A2" workbookViewId="0">
      <selection sqref="A1:B1"/>
    </sheetView>
  </sheetViews>
  <sheetFormatPr defaultRowHeight="15" x14ac:dyDescent="0.25"/>
  <cols>
    <col min="1" max="1" width="25.28515625" style="14" customWidth="1"/>
    <col min="2" max="2" width="31.7109375" style="14" customWidth="1"/>
    <col min="3" max="3" width="42" style="14" customWidth="1"/>
    <col min="4" max="4" width="17" style="70" customWidth="1"/>
    <col min="5" max="5" width="15.28515625" style="14" customWidth="1"/>
    <col min="6" max="6" width="9.140625" style="14"/>
    <col min="7" max="7" width="90.28515625" customWidth="1"/>
    <col min="8" max="8" width="9.140625" style="21"/>
  </cols>
  <sheetData>
    <row r="1" spans="1:7" ht="30" customHeight="1" x14ac:dyDescent="0.3">
      <c r="A1" s="239" t="s">
        <v>813</v>
      </c>
      <c r="B1" s="239"/>
    </row>
    <row r="2" spans="1:7" ht="57" customHeight="1" x14ac:dyDescent="0.25">
      <c r="A2" s="2" t="s">
        <v>525</v>
      </c>
      <c r="B2" s="2" t="s">
        <v>0</v>
      </c>
      <c r="C2" s="2" t="s">
        <v>1</v>
      </c>
      <c r="D2" s="16" t="s">
        <v>2</v>
      </c>
      <c r="E2" s="2" t="s">
        <v>524</v>
      </c>
      <c r="F2" s="6" t="s">
        <v>32</v>
      </c>
    </row>
    <row r="3" spans="1:7" ht="30" x14ac:dyDescent="0.25">
      <c r="A3" s="3" t="s">
        <v>3</v>
      </c>
      <c r="B3" s="7" t="s">
        <v>4</v>
      </c>
      <c r="C3" s="7" t="s">
        <v>8</v>
      </c>
      <c r="D3" s="25" t="s">
        <v>11</v>
      </c>
      <c r="E3" s="4" t="s">
        <v>12</v>
      </c>
      <c r="F3" s="6" t="s">
        <v>33</v>
      </c>
    </row>
    <row r="4" spans="1:7" ht="30" x14ac:dyDescent="0.25">
      <c r="A4" s="1" t="s">
        <v>3</v>
      </c>
      <c r="B4" s="8" t="s">
        <v>5</v>
      </c>
      <c r="C4" s="8" t="s">
        <v>9</v>
      </c>
      <c r="D4" s="16" t="s">
        <v>13</v>
      </c>
      <c r="E4" s="2" t="s">
        <v>12</v>
      </c>
      <c r="F4" s="6" t="s">
        <v>33</v>
      </c>
    </row>
    <row r="5" spans="1:7" ht="30" x14ac:dyDescent="0.25">
      <c r="A5" s="1" t="s">
        <v>3</v>
      </c>
      <c r="B5" s="8" t="s">
        <v>6</v>
      </c>
      <c r="C5" s="8" t="s">
        <v>10</v>
      </c>
      <c r="D5" s="16" t="s">
        <v>14</v>
      </c>
      <c r="E5" s="2" t="s">
        <v>12</v>
      </c>
      <c r="F5" s="6" t="s">
        <v>33</v>
      </c>
    </row>
    <row r="6" spans="1:7" ht="30" x14ac:dyDescent="0.25">
      <c r="A6" s="1" t="s">
        <v>3</v>
      </c>
      <c r="B6" s="8" t="s">
        <v>7</v>
      </c>
      <c r="C6" s="8" t="s">
        <v>7</v>
      </c>
      <c r="D6" s="16" t="s">
        <v>15</v>
      </c>
      <c r="E6" s="2" t="s">
        <v>12</v>
      </c>
      <c r="F6" s="6" t="s">
        <v>33</v>
      </c>
    </row>
    <row r="7" spans="1:7" x14ac:dyDescent="0.25">
      <c r="A7" s="1" t="s">
        <v>16</v>
      </c>
      <c r="B7" s="9" t="s">
        <v>17</v>
      </c>
      <c r="C7" s="9" t="s">
        <v>18</v>
      </c>
      <c r="D7" s="66" t="s">
        <v>19</v>
      </c>
      <c r="E7" s="1" t="s">
        <v>20</v>
      </c>
      <c r="F7" s="6"/>
      <c r="G7" s="5" t="s">
        <v>35</v>
      </c>
    </row>
    <row r="8" spans="1:7" x14ac:dyDescent="0.25">
      <c r="A8" s="1" t="s">
        <v>16</v>
      </c>
      <c r="B8" s="9" t="s">
        <v>21</v>
      </c>
      <c r="C8" s="9" t="s">
        <v>22</v>
      </c>
      <c r="D8" s="66" t="s">
        <v>23</v>
      </c>
      <c r="E8" s="1" t="s">
        <v>24</v>
      </c>
      <c r="F8" s="6"/>
      <c r="G8" t="s">
        <v>444</v>
      </c>
    </row>
    <row r="9" spans="1:7" ht="12.75" customHeight="1" x14ac:dyDescent="0.25">
      <c r="A9" s="1" t="s">
        <v>16</v>
      </c>
      <c r="B9" s="9" t="s">
        <v>25</v>
      </c>
      <c r="C9" s="9" t="s">
        <v>26</v>
      </c>
      <c r="D9" s="66" t="s">
        <v>27</v>
      </c>
      <c r="E9" s="1" t="s">
        <v>28</v>
      </c>
      <c r="F9" s="1"/>
    </row>
    <row r="10" spans="1:7" ht="15" customHeight="1" x14ac:dyDescent="0.25">
      <c r="A10" s="10" t="s">
        <v>16</v>
      </c>
      <c r="B10" s="11" t="s">
        <v>29</v>
      </c>
      <c r="C10" s="11" t="s">
        <v>448</v>
      </c>
      <c r="D10" s="67" t="s">
        <v>30</v>
      </c>
      <c r="E10" s="10" t="s">
        <v>31</v>
      </c>
      <c r="F10" s="10"/>
    </row>
    <row r="11" spans="1:7" ht="15" customHeight="1" x14ac:dyDescent="0.25">
      <c r="A11" s="10" t="s">
        <v>478</v>
      </c>
      <c r="B11" s="11" t="s">
        <v>479</v>
      </c>
      <c r="C11" s="11" t="s">
        <v>480</v>
      </c>
      <c r="D11" s="67" t="s">
        <v>481</v>
      </c>
      <c r="E11" s="10" t="s">
        <v>482</v>
      </c>
      <c r="F11" s="10" t="s">
        <v>34</v>
      </c>
    </row>
    <row r="12" spans="1:7" ht="75" x14ac:dyDescent="0.25">
      <c r="A12" s="1" t="s">
        <v>36</v>
      </c>
      <c r="B12" s="2" t="s">
        <v>37</v>
      </c>
      <c r="C12" s="2" t="s">
        <v>445</v>
      </c>
      <c r="D12" s="16" t="s">
        <v>38</v>
      </c>
      <c r="E12" s="2">
        <v>2021</v>
      </c>
      <c r="F12" s="1" t="s">
        <v>33</v>
      </c>
    </row>
    <row r="13" spans="1:7" ht="45" x14ac:dyDescent="0.25">
      <c r="A13" s="1" t="s">
        <v>36</v>
      </c>
      <c r="B13" s="2" t="s">
        <v>39</v>
      </c>
      <c r="C13" s="2" t="s">
        <v>40</v>
      </c>
      <c r="D13" s="16" t="s">
        <v>41</v>
      </c>
      <c r="E13" s="2">
        <v>2021</v>
      </c>
      <c r="F13" s="1"/>
    </row>
    <row r="14" spans="1:7" ht="30" x14ac:dyDescent="0.25">
      <c r="A14" s="1" t="s">
        <v>36</v>
      </c>
      <c r="B14" s="2" t="s">
        <v>42</v>
      </c>
      <c r="C14" s="2" t="s">
        <v>73</v>
      </c>
      <c r="D14" s="16" t="s">
        <v>43</v>
      </c>
      <c r="E14" s="2">
        <v>2022</v>
      </c>
      <c r="F14" s="1"/>
    </row>
    <row r="15" spans="1:7" ht="45" x14ac:dyDescent="0.25">
      <c r="A15" s="1" t="s">
        <v>36</v>
      </c>
      <c r="B15" s="2" t="s">
        <v>44</v>
      </c>
      <c r="C15" s="2" t="s">
        <v>45</v>
      </c>
      <c r="D15" s="16" t="s">
        <v>46</v>
      </c>
      <c r="E15" s="2">
        <v>2022</v>
      </c>
      <c r="F15" s="1"/>
      <c r="G15" s="20" t="s">
        <v>446</v>
      </c>
    </row>
    <row r="16" spans="1:7" x14ac:dyDescent="0.25">
      <c r="A16" s="1" t="s">
        <v>36</v>
      </c>
      <c r="B16" s="2" t="s">
        <v>47</v>
      </c>
      <c r="C16" s="2" t="s">
        <v>48</v>
      </c>
      <c r="D16" s="16" t="s">
        <v>49</v>
      </c>
      <c r="E16" s="2">
        <v>2023</v>
      </c>
      <c r="F16" s="1"/>
    </row>
    <row r="17" spans="1:7" x14ac:dyDescent="0.25">
      <c r="A17" s="1" t="s">
        <v>36</v>
      </c>
      <c r="B17" s="2" t="s">
        <v>50</v>
      </c>
      <c r="C17" s="2" t="s">
        <v>51</v>
      </c>
      <c r="D17" s="16" t="s">
        <v>52</v>
      </c>
      <c r="E17" s="2">
        <v>2023</v>
      </c>
      <c r="F17" s="1"/>
    </row>
    <row r="18" spans="1:7" x14ac:dyDescent="0.25">
      <c r="A18" s="1" t="s">
        <v>36</v>
      </c>
      <c r="B18" s="2" t="s">
        <v>53</v>
      </c>
      <c r="C18" s="2" t="s">
        <v>54</v>
      </c>
      <c r="D18" s="16" t="s">
        <v>55</v>
      </c>
      <c r="E18" s="2" t="s">
        <v>56</v>
      </c>
      <c r="F18" s="1"/>
    </row>
    <row r="19" spans="1:7" ht="30" x14ac:dyDescent="0.25">
      <c r="A19" s="1" t="s">
        <v>36</v>
      </c>
      <c r="B19" s="2" t="s">
        <v>57</v>
      </c>
      <c r="C19" s="2" t="s">
        <v>449</v>
      </c>
      <c r="D19" s="16" t="s">
        <v>58</v>
      </c>
      <c r="E19" s="2" t="s">
        <v>59</v>
      </c>
      <c r="F19" s="1"/>
    </row>
    <row r="20" spans="1:7" ht="30" x14ac:dyDescent="0.25">
      <c r="A20" s="1" t="s">
        <v>36</v>
      </c>
      <c r="B20" s="2" t="s">
        <v>60</v>
      </c>
      <c r="C20" s="2" t="s">
        <v>450</v>
      </c>
      <c r="D20" s="16" t="s">
        <v>61</v>
      </c>
      <c r="E20" s="2" t="s">
        <v>62</v>
      </c>
      <c r="F20" s="1"/>
    </row>
    <row r="21" spans="1:7" ht="30" x14ac:dyDescent="0.25">
      <c r="A21" s="1" t="s">
        <v>36</v>
      </c>
      <c r="B21" s="2" t="s">
        <v>63</v>
      </c>
      <c r="C21" s="2" t="s">
        <v>64</v>
      </c>
      <c r="D21" s="16">
        <v>650000</v>
      </c>
      <c r="E21" s="2" t="s">
        <v>65</v>
      </c>
      <c r="F21" s="1"/>
    </row>
    <row r="22" spans="1:7" ht="30" x14ac:dyDescent="0.25">
      <c r="A22" s="1" t="s">
        <v>36</v>
      </c>
      <c r="B22" s="2" t="s">
        <v>66</v>
      </c>
      <c r="C22" s="2" t="s">
        <v>67</v>
      </c>
      <c r="D22" s="16" t="s">
        <v>68</v>
      </c>
      <c r="E22" s="2" t="s">
        <v>69</v>
      </c>
      <c r="F22" s="1"/>
    </row>
    <row r="23" spans="1:7" ht="30" x14ac:dyDescent="0.25">
      <c r="A23" s="1" t="s">
        <v>36</v>
      </c>
      <c r="B23" s="2" t="s">
        <v>70</v>
      </c>
      <c r="C23" s="2" t="s">
        <v>71</v>
      </c>
      <c r="D23" s="16" t="s">
        <v>58</v>
      </c>
      <c r="E23" s="2" t="s">
        <v>72</v>
      </c>
      <c r="F23" s="1" t="s">
        <v>34</v>
      </c>
      <c r="G23" s="20" t="s">
        <v>451</v>
      </c>
    </row>
    <row r="24" spans="1:7" x14ac:dyDescent="0.25">
      <c r="A24" s="8" t="s">
        <v>85</v>
      </c>
      <c r="B24" s="2" t="s">
        <v>74</v>
      </c>
      <c r="C24" s="2"/>
      <c r="D24" s="16" t="s">
        <v>75</v>
      </c>
      <c r="E24" s="2" t="s">
        <v>28</v>
      </c>
      <c r="F24" s="1" t="s">
        <v>34</v>
      </c>
    </row>
    <row r="25" spans="1:7" ht="30" x14ac:dyDescent="0.25">
      <c r="A25" s="8" t="s">
        <v>85</v>
      </c>
      <c r="B25" s="2" t="s">
        <v>76</v>
      </c>
      <c r="C25" s="2"/>
      <c r="D25" s="16" t="s">
        <v>77</v>
      </c>
      <c r="E25" s="2" t="s">
        <v>78</v>
      </c>
      <c r="F25" s="1"/>
      <c r="G25" s="20" t="s">
        <v>452</v>
      </c>
    </row>
    <row r="26" spans="1:7" x14ac:dyDescent="0.25">
      <c r="A26" s="8" t="s">
        <v>85</v>
      </c>
      <c r="B26" s="2" t="s">
        <v>79</v>
      </c>
      <c r="C26" s="2"/>
      <c r="D26" s="16" t="s">
        <v>80</v>
      </c>
      <c r="E26" s="2" t="s">
        <v>78</v>
      </c>
      <c r="F26" s="1"/>
    </row>
    <row r="27" spans="1:7" ht="30" x14ac:dyDescent="0.25">
      <c r="A27" s="8" t="s">
        <v>85</v>
      </c>
      <c r="B27" s="2" t="s">
        <v>81</v>
      </c>
      <c r="C27" s="2"/>
      <c r="D27" s="16" t="s">
        <v>82</v>
      </c>
      <c r="E27" s="2" t="s">
        <v>83</v>
      </c>
      <c r="F27" s="1"/>
      <c r="G27" s="20" t="s">
        <v>453</v>
      </c>
    </row>
    <row r="28" spans="1:7" ht="30" x14ac:dyDescent="0.25">
      <c r="A28" s="1" t="s">
        <v>84</v>
      </c>
      <c r="B28" s="2" t="s">
        <v>86</v>
      </c>
      <c r="C28" s="2" t="s">
        <v>115</v>
      </c>
      <c r="D28" s="16">
        <v>500000</v>
      </c>
      <c r="E28" s="2" t="s">
        <v>87</v>
      </c>
      <c r="F28" s="1" t="s">
        <v>454</v>
      </c>
      <c r="G28" s="20" t="s">
        <v>455</v>
      </c>
    </row>
    <row r="29" spans="1:7" x14ac:dyDescent="0.25">
      <c r="A29" s="1" t="s">
        <v>84</v>
      </c>
      <c r="B29" s="2" t="s">
        <v>88</v>
      </c>
      <c r="C29" s="2" t="s">
        <v>89</v>
      </c>
      <c r="D29" s="16">
        <v>300000</v>
      </c>
      <c r="E29" s="2">
        <v>2021</v>
      </c>
      <c r="F29" s="1"/>
    </row>
    <row r="30" spans="1:7" ht="30" x14ac:dyDescent="0.25">
      <c r="A30" s="1" t="s">
        <v>84</v>
      </c>
      <c r="B30" s="2" t="s">
        <v>90</v>
      </c>
      <c r="C30" s="2" t="s">
        <v>91</v>
      </c>
      <c r="D30" s="16" t="s">
        <v>92</v>
      </c>
      <c r="E30" s="2" t="s">
        <v>87</v>
      </c>
      <c r="F30" s="1"/>
    </row>
    <row r="31" spans="1:7" x14ac:dyDescent="0.25">
      <c r="A31" s="1" t="s">
        <v>84</v>
      </c>
      <c r="B31" s="2" t="s">
        <v>93</v>
      </c>
      <c r="C31" s="2" t="s">
        <v>94</v>
      </c>
      <c r="D31" s="16">
        <v>300000</v>
      </c>
      <c r="E31" s="2" t="s">
        <v>95</v>
      </c>
      <c r="F31" s="1" t="s">
        <v>457</v>
      </c>
      <c r="G31" s="20" t="s">
        <v>456</v>
      </c>
    </row>
    <row r="32" spans="1:7" x14ac:dyDescent="0.25">
      <c r="A32" s="1" t="s">
        <v>84</v>
      </c>
      <c r="B32" s="2" t="s">
        <v>96</v>
      </c>
      <c r="C32" s="2" t="s">
        <v>97</v>
      </c>
      <c r="D32" s="16" t="s">
        <v>98</v>
      </c>
      <c r="E32" s="2" t="s">
        <v>87</v>
      </c>
      <c r="F32" s="1"/>
      <c r="G32" s="20" t="s">
        <v>458</v>
      </c>
    </row>
    <row r="33" spans="1:7" x14ac:dyDescent="0.25">
      <c r="A33" s="1" t="s">
        <v>84</v>
      </c>
      <c r="B33" s="2" t="s">
        <v>99</v>
      </c>
      <c r="C33" s="2" t="s">
        <v>100</v>
      </c>
      <c r="D33" s="16">
        <v>700000</v>
      </c>
      <c r="E33" s="2" t="s">
        <v>101</v>
      </c>
      <c r="F33" s="1"/>
    </row>
    <row r="34" spans="1:7" x14ac:dyDescent="0.25">
      <c r="A34" s="1" t="s">
        <v>84</v>
      </c>
      <c r="B34" s="2" t="s">
        <v>102</v>
      </c>
      <c r="C34" s="2" t="s">
        <v>100</v>
      </c>
      <c r="D34" s="16">
        <v>500000</v>
      </c>
      <c r="E34" s="2" t="s">
        <v>101</v>
      </c>
      <c r="F34" s="1"/>
    </row>
    <row r="35" spans="1:7" ht="30" x14ac:dyDescent="0.25">
      <c r="A35" s="1" t="s">
        <v>84</v>
      </c>
      <c r="B35" s="2" t="s">
        <v>116</v>
      </c>
      <c r="C35" s="2" t="s">
        <v>117</v>
      </c>
      <c r="D35" s="16" t="s">
        <v>103</v>
      </c>
      <c r="E35" s="2" t="s">
        <v>104</v>
      </c>
      <c r="F35" s="1"/>
    </row>
    <row r="36" spans="1:7" ht="45" x14ac:dyDescent="0.25">
      <c r="A36" s="1" t="s">
        <v>84</v>
      </c>
      <c r="B36" s="2" t="s">
        <v>105</v>
      </c>
      <c r="C36" s="2" t="s">
        <v>118</v>
      </c>
      <c r="D36" s="16" t="s">
        <v>106</v>
      </c>
      <c r="E36" s="2" t="s">
        <v>107</v>
      </c>
      <c r="F36" s="1"/>
      <c r="G36" s="20" t="s">
        <v>443</v>
      </c>
    </row>
    <row r="37" spans="1:7" ht="15" customHeight="1" x14ac:dyDescent="0.25">
      <c r="A37" s="1" t="s">
        <v>119</v>
      </c>
      <c r="B37" s="2" t="s">
        <v>120</v>
      </c>
      <c r="C37" s="2" t="s">
        <v>100</v>
      </c>
      <c r="D37" s="16">
        <v>500000</v>
      </c>
      <c r="E37" s="2" t="s">
        <v>108</v>
      </c>
      <c r="F37" s="1"/>
    </row>
    <row r="38" spans="1:7" x14ac:dyDescent="0.25">
      <c r="A38" s="1" t="s">
        <v>119</v>
      </c>
      <c r="B38" s="2" t="s">
        <v>110</v>
      </c>
      <c r="C38" s="2" t="s">
        <v>111</v>
      </c>
      <c r="D38" s="16">
        <v>250000</v>
      </c>
      <c r="E38" s="2" t="s">
        <v>101</v>
      </c>
      <c r="F38" s="1" t="s">
        <v>454</v>
      </c>
      <c r="G38" s="20" t="s">
        <v>459</v>
      </c>
    </row>
    <row r="39" spans="1:7" x14ac:dyDescent="0.25">
      <c r="A39" s="1" t="s">
        <v>119</v>
      </c>
      <c r="B39" s="2" t="s">
        <v>112</v>
      </c>
      <c r="C39" s="2" t="s">
        <v>113</v>
      </c>
      <c r="D39" s="16">
        <v>400000</v>
      </c>
      <c r="E39" s="2" t="s">
        <v>114</v>
      </c>
      <c r="F39" s="1"/>
    </row>
    <row r="40" spans="1:7" ht="30" x14ac:dyDescent="0.25">
      <c r="A40" s="1" t="s">
        <v>121</v>
      </c>
      <c r="B40" s="2" t="s">
        <v>122</v>
      </c>
      <c r="C40" s="2" t="s">
        <v>123</v>
      </c>
      <c r="D40" s="16" t="s">
        <v>124</v>
      </c>
      <c r="E40" s="2" t="s">
        <v>125</v>
      </c>
      <c r="F40" s="1"/>
    </row>
    <row r="41" spans="1:7" ht="33.75" customHeight="1" x14ac:dyDescent="0.25">
      <c r="A41" s="1" t="s">
        <v>121</v>
      </c>
      <c r="B41" s="15" t="s">
        <v>126</v>
      </c>
      <c r="C41" s="2" t="s">
        <v>127</v>
      </c>
      <c r="D41" s="16" t="s">
        <v>147</v>
      </c>
      <c r="E41" s="2" t="s">
        <v>128</v>
      </c>
      <c r="F41" s="1"/>
    </row>
    <row r="42" spans="1:7" ht="30" x14ac:dyDescent="0.25">
      <c r="A42" s="1" t="s">
        <v>121</v>
      </c>
      <c r="B42" s="2" t="s">
        <v>129</v>
      </c>
      <c r="C42" s="2" t="s">
        <v>130</v>
      </c>
      <c r="D42" s="16" t="s">
        <v>131</v>
      </c>
      <c r="E42" s="2">
        <v>2020</v>
      </c>
      <c r="F42" s="1"/>
    </row>
    <row r="43" spans="1:7" ht="62.25" customHeight="1" x14ac:dyDescent="0.25">
      <c r="A43" s="1" t="s">
        <v>121</v>
      </c>
      <c r="B43" s="2" t="s">
        <v>132</v>
      </c>
      <c r="C43" s="2" t="s">
        <v>133</v>
      </c>
      <c r="D43" s="16" t="s">
        <v>134</v>
      </c>
      <c r="E43" s="2" t="s">
        <v>125</v>
      </c>
      <c r="F43" s="1" t="s">
        <v>33</v>
      </c>
    </row>
    <row r="44" spans="1:7" ht="59.25" customHeight="1" x14ac:dyDescent="0.25">
      <c r="A44" s="1" t="s">
        <v>121</v>
      </c>
      <c r="B44" s="2" t="s">
        <v>135</v>
      </c>
      <c r="C44" s="2" t="s">
        <v>136</v>
      </c>
      <c r="D44" s="16" t="s">
        <v>137</v>
      </c>
      <c r="E44" s="2" t="s">
        <v>148</v>
      </c>
      <c r="F44" s="1"/>
    </row>
    <row r="45" spans="1:7" ht="112.5" customHeight="1" x14ac:dyDescent="0.25">
      <c r="A45" s="1" t="s">
        <v>121</v>
      </c>
      <c r="B45" s="2" t="s">
        <v>138</v>
      </c>
      <c r="C45" s="2" t="s">
        <v>139</v>
      </c>
      <c r="D45" s="16"/>
      <c r="E45" s="2" t="s">
        <v>140</v>
      </c>
      <c r="F45" s="1"/>
    </row>
    <row r="46" spans="1:7" ht="75" x14ac:dyDescent="0.25">
      <c r="A46" s="1" t="s">
        <v>121</v>
      </c>
      <c r="B46" s="2" t="s">
        <v>141</v>
      </c>
      <c r="C46" s="2" t="s">
        <v>149</v>
      </c>
      <c r="D46" s="16" t="s">
        <v>142</v>
      </c>
      <c r="E46" s="2" t="s">
        <v>143</v>
      </c>
      <c r="F46" s="1"/>
    </row>
    <row r="47" spans="1:7" ht="72" customHeight="1" x14ac:dyDescent="0.25">
      <c r="A47" s="10" t="s">
        <v>121</v>
      </c>
      <c r="B47" s="13" t="s">
        <v>144</v>
      </c>
      <c r="C47" s="13" t="s">
        <v>145</v>
      </c>
      <c r="D47" s="37" t="s">
        <v>146</v>
      </c>
      <c r="E47" s="13" t="s">
        <v>128</v>
      </c>
      <c r="F47" s="10"/>
    </row>
    <row r="48" spans="1:7" ht="105" x14ac:dyDescent="0.25">
      <c r="A48" s="1" t="s">
        <v>150</v>
      </c>
      <c r="B48" s="2" t="s">
        <v>151</v>
      </c>
      <c r="C48" s="2" t="s">
        <v>152</v>
      </c>
      <c r="D48" s="16" t="s">
        <v>153</v>
      </c>
      <c r="E48" s="2">
        <v>2021</v>
      </c>
      <c r="F48" s="1"/>
      <c r="G48" s="18" t="s">
        <v>460</v>
      </c>
    </row>
    <row r="49" spans="1:7" ht="60" x14ac:dyDescent="0.25">
      <c r="A49" s="1" t="s">
        <v>150</v>
      </c>
      <c r="B49" s="2" t="s">
        <v>154</v>
      </c>
      <c r="C49" s="2" t="s">
        <v>155</v>
      </c>
      <c r="D49" s="16" t="s">
        <v>156</v>
      </c>
      <c r="E49" s="2">
        <v>2020</v>
      </c>
      <c r="F49" s="1"/>
      <c r="G49" s="18" t="s">
        <v>461</v>
      </c>
    </row>
    <row r="50" spans="1:7" ht="30" x14ac:dyDescent="0.25">
      <c r="A50" s="1" t="s">
        <v>150</v>
      </c>
      <c r="B50" s="2" t="s">
        <v>157</v>
      </c>
      <c r="C50" s="2" t="s">
        <v>158</v>
      </c>
      <c r="D50" s="16" t="s">
        <v>159</v>
      </c>
      <c r="E50" s="2">
        <v>2023</v>
      </c>
      <c r="F50" s="1"/>
    </row>
    <row r="51" spans="1:7" x14ac:dyDescent="0.25">
      <c r="A51" s="1" t="s">
        <v>160</v>
      </c>
      <c r="B51" s="2" t="s">
        <v>161</v>
      </c>
      <c r="C51" s="2" t="s">
        <v>162</v>
      </c>
      <c r="D51" s="16" t="s">
        <v>163</v>
      </c>
      <c r="E51" s="2" t="s">
        <v>59</v>
      </c>
      <c r="F51" s="1" t="s">
        <v>34</v>
      </c>
    </row>
    <row r="52" spans="1:7" x14ac:dyDescent="0.25">
      <c r="A52" s="1" t="s">
        <v>160</v>
      </c>
      <c r="B52" s="2" t="s">
        <v>164</v>
      </c>
      <c r="C52" s="2" t="s">
        <v>165</v>
      </c>
      <c r="D52" s="16" t="s">
        <v>166</v>
      </c>
      <c r="E52" s="2" t="s">
        <v>167</v>
      </c>
      <c r="F52" s="1" t="s">
        <v>34</v>
      </c>
    </row>
    <row r="53" spans="1:7" ht="30" x14ac:dyDescent="0.25">
      <c r="A53" s="1" t="s">
        <v>160</v>
      </c>
      <c r="B53" s="2" t="s">
        <v>168</v>
      </c>
      <c r="C53" s="2" t="s">
        <v>169</v>
      </c>
      <c r="D53" s="16" t="s">
        <v>170</v>
      </c>
      <c r="E53" s="2" t="s">
        <v>69</v>
      </c>
      <c r="F53" s="1"/>
    </row>
    <row r="54" spans="1:7" ht="30" x14ac:dyDescent="0.25">
      <c r="A54" s="1" t="s">
        <v>160</v>
      </c>
      <c r="B54" s="2" t="s">
        <v>171</v>
      </c>
      <c r="C54" s="2" t="s">
        <v>172</v>
      </c>
      <c r="D54" s="16" t="s">
        <v>173</v>
      </c>
      <c r="E54" s="2" t="s">
        <v>69</v>
      </c>
      <c r="F54" s="1"/>
    </row>
    <row r="55" spans="1:7" ht="30" x14ac:dyDescent="0.25">
      <c r="A55" s="1" t="s">
        <v>160</v>
      </c>
      <c r="B55" s="2" t="s">
        <v>174</v>
      </c>
      <c r="C55" s="17" t="s">
        <v>175</v>
      </c>
      <c r="D55" s="16" t="s">
        <v>176</v>
      </c>
      <c r="E55" s="2" t="s">
        <v>107</v>
      </c>
      <c r="F55" s="1"/>
    </row>
    <row r="56" spans="1:7" x14ac:dyDescent="0.25">
      <c r="A56" s="1" t="s">
        <v>177</v>
      </c>
      <c r="B56" s="2" t="s">
        <v>178</v>
      </c>
      <c r="C56" s="2" t="s">
        <v>179</v>
      </c>
      <c r="D56" s="16" t="s">
        <v>180</v>
      </c>
      <c r="E56" s="2" t="s">
        <v>24</v>
      </c>
      <c r="F56" s="1" t="s">
        <v>34</v>
      </c>
      <c r="G56" s="18" t="s">
        <v>462</v>
      </c>
    </row>
    <row r="57" spans="1:7" ht="30" x14ac:dyDescent="0.25">
      <c r="A57" s="1" t="s">
        <v>177</v>
      </c>
      <c r="B57" s="2" t="s">
        <v>181</v>
      </c>
      <c r="C57" s="2" t="s">
        <v>182</v>
      </c>
      <c r="D57" s="16" t="s">
        <v>183</v>
      </c>
      <c r="E57" s="2" t="s">
        <v>114</v>
      </c>
      <c r="F57" s="1" t="s">
        <v>34</v>
      </c>
    </row>
    <row r="58" spans="1:7" x14ac:dyDescent="0.25">
      <c r="A58" s="1" t="s">
        <v>177</v>
      </c>
      <c r="B58" s="2" t="s">
        <v>181</v>
      </c>
      <c r="C58" s="2" t="s">
        <v>184</v>
      </c>
      <c r="D58" s="16" t="s">
        <v>183</v>
      </c>
      <c r="E58" s="2">
        <v>2021</v>
      </c>
      <c r="F58" s="1" t="s">
        <v>34</v>
      </c>
    </row>
    <row r="59" spans="1:7" x14ac:dyDescent="0.25">
      <c r="A59" s="1" t="s">
        <v>177</v>
      </c>
      <c r="B59" s="2" t="s">
        <v>181</v>
      </c>
      <c r="C59" s="2" t="s">
        <v>185</v>
      </c>
      <c r="D59" s="16" t="s">
        <v>183</v>
      </c>
      <c r="E59" s="2">
        <v>2021</v>
      </c>
      <c r="F59" s="1" t="s">
        <v>34</v>
      </c>
    </row>
    <row r="60" spans="1:7" x14ac:dyDescent="0.25">
      <c r="A60" s="1" t="s">
        <v>177</v>
      </c>
      <c r="B60" s="2" t="s">
        <v>181</v>
      </c>
      <c r="C60" s="2" t="s">
        <v>186</v>
      </c>
      <c r="D60" s="16" t="s">
        <v>187</v>
      </c>
      <c r="E60" s="2" t="s">
        <v>114</v>
      </c>
      <c r="F60" s="1" t="s">
        <v>34</v>
      </c>
    </row>
    <row r="61" spans="1:7" x14ac:dyDescent="0.25">
      <c r="A61" s="1" t="s">
        <v>177</v>
      </c>
      <c r="B61" s="2" t="s">
        <v>181</v>
      </c>
      <c r="C61" s="2" t="s">
        <v>188</v>
      </c>
      <c r="D61" s="16" t="s">
        <v>187</v>
      </c>
      <c r="E61" s="2" t="s">
        <v>114</v>
      </c>
      <c r="F61" s="1" t="s">
        <v>34</v>
      </c>
    </row>
    <row r="62" spans="1:7" ht="30" x14ac:dyDescent="0.25">
      <c r="A62" s="1" t="s">
        <v>177</v>
      </c>
      <c r="B62" s="2" t="s">
        <v>189</v>
      </c>
      <c r="C62" s="2" t="s">
        <v>190</v>
      </c>
      <c r="D62" s="16" t="s">
        <v>191</v>
      </c>
      <c r="E62" s="2" t="s">
        <v>114</v>
      </c>
      <c r="F62" s="1"/>
    </row>
    <row r="63" spans="1:7" ht="45" x14ac:dyDescent="0.25">
      <c r="A63" s="1" t="s">
        <v>177</v>
      </c>
      <c r="B63" s="2" t="s">
        <v>192</v>
      </c>
      <c r="C63" s="2" t="s">
        <v>193</v>
      </c>
      <c r="D63" s="16" t="s">
        <v>194</v>
      </c>
      <c r="E63" s="2" t="s">
        <v>195</v>
      </c>
      <c r="F63" s="1" t="s">
        <v>463</v>
      </c>
      <c r="G63" s="18" t="s">
        <v>464</v>
      </c>
    </row>
    <row r="64" spans="1:7" ht="30" x14ac:dyDescent="0.25">
      <c r="A64" s="1" t="s">
        <v>177</v>
      </c>
      <c r="B64" s="2" t="s">
        <v>196</v>
      </c>
      <c r="C64" s="2" t="s">
        <v>197</v>
      </c>
      <c r="D64" s="16" t="s">
        <v>198</v>
      </c>
      <c r="E64" s="2" t="s">
        <v>199</v>
      </c>
      <c r="F64" s="1" t="s">
        <v>34</v>
      </c>
    </row>
    <row r="65" spans="1:7" ht="30" x14ac:dyDescent="0.25">
      <c r="A65" s="1" t="s">
        <v>177</v>
      </c>
      <c r="B65" s="2" t="s">
        <v>200</v>
      </c>
      <c r="C65" s="2" t="s">
        <v>201</v>
      </c>
      <c r="D65" s="16" t="s">
        <v>202</v>
      </c>
      <c r="E65" s="2" t="s">
        <v>20</v>
      </c>
      <c r="F65" s="1"/>
    </row>
    <row r="66" spans="1:7" ht="30" x14ac:dyDescent="0.25">
      <c r="A66" s="1" t="s">
        <v>177</v>
      </c>
      <c r="B66" s="2" t="s">
        <v>90</v>
      </c>
      <c r="C66" s="2" t="s">
        <v>203</v>
      </c>
      <c r="D66" s="16" t="s">
        <v>204</v>
      </c>
      <c r="E66" s="2">
        <v>2021</v>
      </c>
      <c r="F66" s="1"/>
    </row>
    <row r="67" spans="1:7" ht="30" x14ac:dyDescent="0.25">
      <c r="A67" s="1" t="s">
        <v>177</v>
      </c>
      <c r="B67" s="2" t="s">
        <v>205</v>
      </c>
      <c r="C67" s="2" t="s">
        <v>206</v>
      </c>
      <c r="D67" s="16" t="s">
        <v>204</v>
      </c>
      <c r="E67" s="2" t="s">
        <v>107</v>
      </c>
      <c r="F67" s="1"/>
    </row>
    <row r="68" spans="1:7" ht="30" x14ac:dyDescent="0.25">
      <c r="A68" s="1" t="s">
        <v>177</v>
      </c>
      <c r="B68" s="2" t="s">
        <v>207</v>
      </c>
      <c r="C68" s="2" t="s">
        <v>208</v>
      </c>
      <c r="D68" s="16" t="s">
        <v>209</v>
      </c>
      <c r="E68" s="2" t="s">
        <v>210</v>
      </c>
      <c r="F68" s="1" t="s">
        <v>463</v>
      </c>
      <c r="G68" s="18" t="s">
        <v>465</v>
      </c>
    </row>
    <row r="69" spans="1:7" ht="30" x14ac:dyDescent="0.25">
      <c r="A69" s="1" t="s">
        <v>177</v>
      </c>
      <c r="B69" s="2" t="s">
        <v>211</v>
      </c>
      <c r="C69" s="2" t="s">
        <v>212</v>
      </c>
      <c r="D69" s="16" t="s">
        <v>213</v>
      </c>
      <c r="E69" s="2" t="s">
        <v>195</v>
      </c>
      <c r="F69" s="1"/>
    </row>
    <row r="70" spans="1:7" x14ac:dyDescent="0.25">
      <c r="A70" s="1" t="s">
        <v>177</v>
      </c>
      <c r="B70" s="2" t="s">
        <v>29</v>
      </c>
      <c r="C70" s="2" t="s">
        <v>214</v>
      </c>
      <c r="D70" s="16" t="s">
        <v>187</v>
      </c>
      <c r="E70" s="2" t="s">
        <v>215</v>
      </c>
      <c r="F70" s="1"/>
    </row>
    <row r="71" spans="1:7" ht="30" x14ac:dyDescent="0.25">
      <c r="A71" s="1" t="s">
        <v>177</v>
      </c>
      <c r="B71" s="2" t="s">
        <v>216</v>
      </c>
      <c r="C71" s="2" t="s">
        <v>217</v>
      </c>
      <c r="D71" s="16" t="s">
        <v>183</v>
      </c>
      <c r="E71" s="2" t="s">
        <v>218</v>
      </c>
      <c r="F71" s="1"/>
    </row>
    <row r="72" spans="1:7" ht="45" x14ac:dyDescent="0.25">
      <c r="A72" s="1" t="s">
        <v>219</v>
      </c>
      <c r="B72" s="2" t="s">
        <v>220</v>
      </c>
      <c r="C72" s="2" t="s">
        <v>262</v>
      </c>
      <c r="D72" s="16" t="s">
        <v>221</v>
      </c>
      <c r="E72" s="2" t="s">
        <v>222</v>
      </c>
      <c r="F72" s="1"/>
      <c r="G72" s="18" t="s">
        <v>466</v>
      </c>
    </row>
    <row r="73" spans="1:7" ht="75" x14ac:dyDescent="0.25">
      <c r="A73" s="1" t="s">
        <v>219</v>
      </c>
      <c r="B73" s="2" t="s">
        <v>263</v>
      </c>
      <c r="C73" s="2" t="s">
        <v>264</v>
      </c>
      <c r="D73" s="16" t="s">
        <v>223</v>
      </c>
      <c r="E73" s="2" t="s">
        <v>222</v>
      </c>
      <c r="F73" s="1"/>
      <c r="G73" s="18" t="s">
        <v>467</v>
      </c>
    </row>
    <row r="74" spans="1:7" ht="60" x14ac:dyDescent="0.25">
      <c r="A74" s="1" t="s">
        <v>219</v>
      </c>
      <c r="B74" s="2" t="s">
        <v>224</v>
      </c>
      <c r="C74" s="2" t="s">
        <v>265</v>
      </c>
      <c r="D74" s="16"/>
      <c r="E74" s="2" t="s">
        <v>222</v>
      </c>
      <c r="F74" s="1"/>
    </row>
    <row r="75" spans="1:7" ht="30" x14ac:dyDescent="0.25">
      <c r="A75" s="1" t="s">
        <v>219</v>
      </c>
      <c r="B75" s="2" t="s">
        <v>225</v>
      </c>
      <c r="C75" s="2" t="s">
        <v>266</v>
      </c>
      <c r="D75" s="16" t="s">
        <v>226</v>
      </c>
      <c r="E75" s="2" t="s">
        <v>222</v>
      </c>
      <c r="F75" s="1"/>
    </row>
    <row r="76" spans="1:7" ht="30" x14ac:dyDescent="0.25">
      <c r="A76" s="1" t="s">
        <v>219</v>
      </c>
      <c r="B76" s="2" t="s">
        <v>267</v>
      </c>
      <c r="C76" s="2" t="s">
        <v>468</v>
      </c>
      <c r="D76" s="16" t="s">
        <v>227</v>
      </c>
      <c r="E76" s="2" t="s">
        <v>222</v>
      </c>
      <c r="F76" s="1" t="s">
        <v>34</v>
      </c>
    </row>
    <row r="77" spans="1:7" ht="30" x14ac:dyDescent="0.25">
      <c r="A77" s="1" t="s">
        <v>219</v>
      </c>
      <c r="B77" s="2" t="s">
        <v>228</v>
      </c>
      <c r="C77" s="2" t="s">
        <v>229</v>
      </c>
      <c r="D77" s="16" t="s">
        <v>230</v>
      </c>
      <c r="E77" s="2" t="s">
        <v>231</v>
      </c>
      <c r="F77" s="1"/>
    </row>
    <row r="78" spans="1:7" ht="51.75" customHeight="1" x14ac:dyDescent="0.25">
      <c r="A78" s="1" t="s">
        <v>219</v>
      </c>
      <c r="B78" s="2" t="s">
        <v>268</v>
      </c>
      <c r="C78" s="2" t="s">
        <v>232</v>
      </c>
      <c r="D78" s="16" t="s">
        <v>233</v>
      </c>
      <c r="E78" s="2" t="s">
        <v>222</v>
      </c>
      <c r="F78" s="1"/>
    </row>
    <row r="79" spans="1:7" ht="60" x14ac:dyDescent="0.25">
      <c r="A79" s="1" t="s">
        <v>219</v>
      </c>
      <c r="B79" s="2" t="s">
        <v>269</v>
      </c>
      <c r="C79" s="2" t="s">
        <v>270</v>
      </c>
      <c r="D79" s="16" t="s">
        <v>234</v>
      </c>
      <c r="E79" s="2" t="s">
        <v>222</v>
      </c>
      <c r="F79" s="1"/>
    </row>
    <row r="80" spans="1:7" ht="45" x14ac:dyDescent="0.25">
      <c r="A80" s="1" t="s">
        <v>219</v>
      </c>
      <c r="B80" s="2" t="s">
        <v>235</v>
      </c>
      <c r="C80" s="2" t="s">
        <v>271</v>
      </c>
      <c r="D80" s="16" t="s">
        <v>236</v>
      </c>
      <c r="E80" s="2" t="s">
        <v>222</v>
      </c>
      <c r="F80" s="1"/>
    </row>
    <row r="81" spans="1:7" ht="45" x14ac:dyDescent="0.25">
      <c r="A81" s="1" t="s">
        <v>219</v>
      </c>
      <c r="B81" s="2" t="s">
        <v>272</v>
      </c>
      <c r="C81" s="2" t="s">
        <v>273</v>
      </c>
      <c r="D81" s="16" t="s">
        <v>237</v>
      </c>
      <c r="E81" s="2" t="s">
        <v>222</v>
      </c>
      <c r="F81" s="1"/>
    </row>
    <row r="82" spans="1:7" ht="27" customHeight="1" x14ac:dyDescent="0.25">
      <c r="A82" s="1" t="s">
        <v>219</v>
      </c>
      <c r="B82" s="6" t="s">
        <v>274</v>
      </c>
      <c r="C82" s="2" t="s">
        <v>238</v>
      </c>
      <c r="D82" s="16" t="s">
        <v>239</v>
      </c>
      <c r="E82" s="2" t="s">
        <v>222</v>
      </c>
      <c r="F82" s="1" t="s">
        <v>34</v>
      </c>
      <c r="G82" s="18" t="s">
        <v>469</v>
      </c>
    </row>
    <row r="83" spans="1:7" ht="30" x14ac:dyDescent="0.25">
      <c r="A83" s="1" t="s">
        <v>219</v>
      </c>
      <c r="B83" s="2" t="s">
        <v>240</v>
      </c>
      <c r="C83" s="2" t="s">
        <v>241</v>
      </c>
      <c r="D83" s="16" t="s">
        <v>223</v>
      </c>
      <c r="E83" s="2" t="s">
        <v>222</v>
      </c>
      <c r="F83" s="1"/>
    </row>
    <row r="84" spans="1:7" ht="30" x14ac:dyDescent="0.25">
      <c r="A84" s="1" t="s">
        <v>219</v>
      </c>
      <c r="B84" s="2" t="s">
        <v>242</v>
      </c>
      <c r="C84" s="2" t="s">
        <v>243</v>
      </c>
      <c r="D84" s="16" t="s">
        <v>244</v>
      </c>
      <c r="E84" s="2" t="s">
        <v>222</v>
      </c>
      <c r="F84" s="1"/>
    </row>
    <row r="85" spans="1:7" ht="30" x14ac:dyDescent="0.25">
      <c r="A85" s="1" t="s">
        <v>219</v>
      </c>
      <c r="B85" s="2" t="s">
        <v>275</v>
      </c>
      <c r="C85" s="2" t="s">
        <v>245</v>
      </c>
      <c r="D85" s="16" t="s">
        <v>236</v>
      </c>
      <c r="E85" s="2" t="s">
        <v>222</v>
      </c>
      <c r="F85" s="1"/>
    </row>
    <row r="86" spans="1:7" ht="45" x14ac:dyDescent="0.25">
      <c r="A86" s="1" t="s">
        <v>219</v>
      </c>
      <c r="B86" s="2" t="s">
        <v>277</v>
      </c>
      <c r="C86" s="2" t="s">
        <v>276</v>
      </c>
      <c r="D86" s="16" t="s">
        <v>246</v>
      </c>
      <c r="E86" s="2" t="s">
        <v>222</v>
      </c>
      <c r="F86" s="1" t="s">
        <v>33</v>
      </c>
      <c r="G86" s="20" t="s">
        <v>442</v>
      </c>
    </row>
    <row r="87" spans="1:7" ht="45" x14ac:dyDescent="0.25">
      <c r="A87" s="1" t="s">
        <v>219</v>
      </c>
      <c r="B87" s="2" t="s">
        <v>247</v>
      </c>
      <c r="C87" s="2" t="s">
        <v>278</v>
      </c>
      <c r="D87" s="16" t="s">
        <v>244</v>
      </c>
      <c r="E87" s="2" t="s">
        <v>222</v>
      </c>
      <c r="F87" s="1"/>
    </row>
    <row r="88" spans="1:7" ht="60" x14ac:dyDescent="0.25">
      <c r="A88" s="1" t="s">
        <v>219</v>
      </c>
      <c r="B88" s="2" t="s">
        <v>279</v>
      </c>
      <c r="C88" s="2" t="s">
        <v>280</v>
      </c>
      <c r="D88" s="16" t="s">
        <v>248</v>
      </c>
      <c r="E88" s="2" t="s">
        <v>222</v>
      </c>
      <c r="F88" s="1"/>
    </row>
    <row r="89" spans="1:7" ht="30" x14ac:dyDescent="0.25">
      <c r="A89" s="1" t="s">
        <v>219</v>
      </c>
      <c r="B89" s="2" t="s">
        <v>249</v>
      </c>
      <c r="C89" s="2" t="s">
        <v>281</v>
      </c>
      <c r="D89" s="16" t="s">
        <v>250</v>
      </c>
      <c r="E89" s="2" t="s">
        <v>222</v>
      </c>
      <c r="F89" s="1"/>
    </row>
    <row r="90" spans="1:7" ht="30" x14ac:dyDescent="0.25">
      <c r="A90" s="1" t="s">
        <v>219</v>
      </c>
      <c r="B90" s="2" t="s">
        <v>251</v>
      </c>
      <c r="C90" s="2" t="s">
        <v>252</v>
      </c>
      <c r="D90" s="16" t="s">
        <v>253</v>
      </c>
      <c r="E90" s="2" t="s">
        <v>222</v>
      </c>
      <c r="F90" s="1"/>
      <c r="G90" s="18" t="s">
        <v>470</v>
      </c>
    </row>
    <row r="91" spans="1:7" x14ac:dyDescent="0.25">
      <c r="A91" s="1" t="s">
        <v>219</v>
      </c>
      <c r="B91" s="2" t="s">
        <v>642</v>
      </c>
      <c r="C91" s="2" t="s">
        <v>643</v>
      </c>
      <c r="D91" s="16">
        <v>100000</v>
      </c>
      <c r="E91" s="2">
        <v>2021</v>
      </c>
      <c r="F91" s="1"/>
      <c r="G91" s="23"/>
    </row>
    <row r="92" spans="1:7" ht="135" x14ac:dyDescent="0.25">
      <c r="A92" s="1" t="s">
        <v>254</v>
      </c>
      <c r="B92" s="2" t="s">
        <v>255</v>
      </c>
      <c r="C92" s="2" t="s">
        <v>256</v>
      </c>
      <c r="D92" s="68" t="s">
        <v>257</v>
      </c>
      <c r="E92" s="2" t="s">
        <v>258</v>
      </c>
      <c r="F92" s="1"/>
    </row>
    <row r="93" spans="1:7" ht="30" x14ac:dyDescent="0.25">
      <c r="A93" s="1" t="s">
        <v>254</v>
      </c>
      <c r="B93" s="2" t="s">
        <v>259</v>
      </c>
      <c r="C93" s="2" t="s">
        <v>260</v>
      </c>
      <c r="D93" s="68" t="s">
        <v>261</v>
      </c>
      <c r="E93" s="2">
        <v>2021</v>
      </c>
      <c r="F93" s="1"/>
    </row>
    <row r="94" spans="1:7" ht="60" x14ac:dyDescent="0.25">
      <c r="A94" s="1" t="s">
        <v>282</v>
      </c>
      <c r="B94" s="2" t="s">
        <v>283</v>
      </c>
      <c r="C94" s="2" t="s">
        <v>284</v>
      </c>
      <c r="D94" s="16" t="s">
        <v>285</v>
      </c>
      <c r="E94" s="2" t="s">
        <v>101</v>
      </c>
      <c r="F94" s="1" t="s">
        <v>33</v>
      </c>
      <c r="G94" s="20"/>
    </row>
    <row r="95" spans="1:7" ht="75" x14ac:dyDescent="0.25">
      <c r="A95" s="1" t="s">
        <v>282</v>
      </c>
      <c r="B95" s="2" t="s">
        <v>286</v>
      </c>
      <c r="C95" s="2" t="s">
        <v>287</v>
      </c>
      <c r="D95" s="16" t="s">
        <v>288</v>
      </c>
      <c r="E95" s="2">
        <v>2021</v>
      </c>
      <c r="F95" s="1" t="s">
        <v>33</v>
      </c>
    </row>
    <row r="96" spans="1:7" ht="60" x14ac:dyDescent="0.25">
      <c r="A96" s="1" t="s">
        <v>282</v>
      </c>
      <c r="B96" s="2" t="s">
        <v>289</v>
      </c>
      <c r="C96" s="2" t="s">
        <v>290</v>
      </c>
      <c r="D96" s="16" t="s">
        <v>291</v>
      </c>
      <c r="E96" s="2" t="s">
        <v>292</v>
      </c>
      <c r="F96" s="1"/>
    </row>
    <row r="97" spans="1:7" ht="60" x14ac:dyDescent="0.25">
      <c r="A97" s="1" t="s">
        <v>282</v>
      </c>
      <c r="B97" s="2" t="s">
        <v>293</v>
      </c>
      <c r="C97" s="2" t="s">
        <v>294</v>
      </c>
      <c r="D97" s="16" t="s">
        <v>295</v>
      </c>
      <c r="E97" s="2">
        <v>2025</v>
      </c>
      <c r="F97" s="1" t="s">
        <v>34</v>
      </c>
    </row>
    <row r="98" spans="1:7" ht="90" x14ac:dyDescent="0.25">
      <c r="A98" s="1" t="s">
        <v>282</v>
      </c>
      <c r="B98" s="2" t="s">
        <v>296</v>
      </c>
      <c r="C98" s="2" t="s">
        <v>297</v>
      </c>
      <c r="D98" s="16" t="s">
        <v>198</v>
      </c>
      <c r="E98" s="2" t="s">
        <v>298</v>
      </c>
      <c r="F98" s="1" t="s">
        <v>34</v>
      </c>
    </row>
    <row r="99" spans="1:7" ht="30" x14ac:dyDescent="0.25">
      <c r="A99" s="1" t="s">
        <v>282</v>
      </c>
      <c r="B99" s="2" t="s">
        <v>299</v>
      </c>
      <c r="C99" s="2" t="s">
        <v>300</v>
      </c>
      <c r="D99" s="16" t="s">
        <v>301</v>
      </c>
      <c r="E99" s="2">
        <v>2025</v>
      </c>
      <c r="F99" s="1" t="s">
        <v>433</v>
      </c>
    </row>
    <row r="100" spans="1:7" ht="30" x14ac:dyDescent="0.25">
      <c r="A100" s="1" t="s">
        <v>282</v>
      </c>
      <c r="B100" s="2" t="s">
        <v>302</v>
      </c>
      <c r="C100" s="2" t="s">
        <v>303</v>
      </c>
      <c r="D100" s="16">
        <v>1.5</v>
      </c>
      <c r="E100" s="2">
        <v>2022</v>
      </c>
      <c r="F100" s="1" t="s">
        <v>34</v>
      </c>
    </row>
    <row r="101" spans="1:7" x14ac:dyDescent="0.25">
      <c r="A101" s="1" t="s">
        <v>282</v>
      </c>
      <c r="B101" s="2" t="s">
        <v>304</v>
      </c>
      <c r="C101" s="2" t="s">
        <v>305</v>
      </c>
      <c r="D101" s="16" t="s">
        <v>187</v>
      </c>
      <c r="E101" s="2">
        <v>2026</v>
      </c>
      <c r="F101" s="1"/>
    </row>
    <row r="102" spans="1:7" ht="45" x14ac:dyDescent="0.25">
      <c r="A102" s="1" t="s">
        <v>306</v>
      </c>
      <c r="B102" s="2" t="s">
        <v>307</v>
      </c>
      <c r="C102" s="2" t="s">
        <v>308</v>
      </c>
      <c r="D102" s="16" t="s">
        <v>309</v>
      </c>
      <c r="E102" s="2" t="s">
        <v>125</v>
      </c>
      <c r="F102" s="1"/>
    </row>
    <row r="103" spans="1:7" x14ac:dyDescent="0.25">
      <c r="A103" s="1" t="s">
        <v>306</v>
      </c>
      <c r="B103" s="2" t="s">
        <v>310</v>
      </c>
      <c r="C103" s="2" t="s">
        <v>311</v>
      </c>
      <c r="D103" s="16" t="s">
        <v>295</v>
      </c>
      <c r="E103" s="2" t="s">
        <v>312</v>
      </c>
      <c r="F103" s="1"/>
    </row>
    <row r="104" spans="1:7" ht="30" x14ac:dyDescent="0.25">
      <c r="A104" s="1" t="s">
        <v>306</v>
      </c>
      <c r="B104" s="2" t="s">
        <v>313</v>
      </c>
      <c r="C104" s="2" t="s">
        <v>314</v>
      </c>
      <c r="D104" s="16" t="s">
        <v>198</v>
      </c>
      <c r="E104" s="2" t="s">
        <v>292</v>
      </c>
      <c r="F104" s="1" t="s">
        <v>34</v>
      </c>
    </row>
    <row r="105" spans="1:7" ht="30" x14ac:dyDescent="0.25">
      <c r="A105" s="1" t="s">
        <v>306</v>
      </c>
      <c r="B105" s="2" t="s">
        <v>315</v>
      </c>
      <c r="C105" s="2" t="s">
        <v>316</v>
      </c>
      <c r="D105" s="16" t="s">
        <v>317</v>
      </c>
      <c r="E105" s="2" t="s">
        <v>125</v>
      </c>
      <c r="F105" s="1" t="s">
        <v>33</v>
      </c>
      <c r="G105" s="20" t="s">
        <v>441</v>
      </c>
    </row>
    <row r="106" spans="1:7" ht="30" x14ac:dyDescent="0.25">
      <c r="A106" s="1" t="s">
        <v>306</v>
      </c>
      <c r="B106" s="2" t="s">
        <v>318</v>
      </c>
      <c r="C106" s="2" t="s">
        <v>319</v>
      </c>
      <c r="D106" s="16" t="s">
        <v>320</v>
      </c>
      <c r="E106" s="2" t="s">
        <v>321</v>
      </c>
      <c r="F106" s="1" t="s">
        <v>33</v>
      </c>
    </row>
    <row r="107" spans="1:7" ht="30" x14ac:dyDescent="0.25">
      <c r="A107" s="1" t="s">
        <v>306</v>
      </c>
      <c r="B107" s="2" t="s">
        <v>322</v>
      </c>
      <c r="C107" s="2" t="s">
        <v>323</v>
      </c>
      <c r="D107" s="16" t="s">
        <v>204</v>
      </c>
      <c r="E107" s="2" t="s">
        <v>324</v>
      </c>
      <c r="F107" s="1"/>
    </row>
    <row r="108" spans="1:7" ht="30" x14ac:dyDescent="0.25">
      <c r="A108" s="1" t="s">
        <v>306</v>
      </c>
      <c r="B108" s="2" t="s">
        <v>325</v>
      </c>
      <c r="C108" s="2" t="s">
        <v>326</v>
      </c>
      <c r="D108" s="16" t="s">
        <v>187</v>
      </c>
      <c r="E108" s="2" t="s">
        <v>324</v>
      </c>
      <c r="F108" s="1"/>
    </row>
    <row r="109" spans="1:7" ht="30" x14ac:dyDescent="0.25">
      <c r="A109" s="1" t="s">
        <v>306</v>
      </c>
      <c r="B109" s="2" t="s">
        <v>327</v>
      </c>
      <c r="C109" s="2" t="s">
        <v>328</v>
      </c>
      <c r="D109" s="16" t="s">
        <v>204</v>
      </c>
      <c r="E109" s="2" t="s">
        <v>329</v>
      </c>
      <c r="F109" s="1"/>
    </row>
    <row r="110" spans="1:7" ht="30" x14ac:dyDescent="0.25">
      <c r="A110" s="1" t="s">
        <v>306</v>
      </c>
      <c r="B110" s="2" t="s">
        <v>330</v>
      </c>
      <c r="C110" s="2" t="s">
        <v>331</v>
      </c>
      <c r="D110" s="16" t="s">
        <v>332</v>
      </c>
      <c r="E110" s="2" t="s">
        <v>333</v>
      </c>
      <c r="F110" s="1"/>
    </row>
    <row r="111" spans="1:7" x14ac:dyDescent="0.25">
      <c r="A111" s="1" t="s">
        <v>306</v>
      </c>
      <c r="B111" s="2" t="s">
        <v>334</v>
      </c>
      <c r="C111" s="2" t="s">
        <v>335</v>
      </c>
      <c r="D111" s="16" t="s">
        <v>291</v>
      </c>
      <c r="E111" s="2" t="s">
        <v>336</v>
      </c>
      <c r="F111" s="1"/>
    </row>
    <row r="112" spans="1:7" x14ac:dyDescent="0.25">
      <c r="A112" s="1" t="s">
        <v>306</v>
      </c>
      <c r="B112" s="2" t="s">
        <v>337</v>
      </c>
      <c r="C112" s="2" t="s">
        <v>338</v>
      </c>
      <c r="D112" s="16" t="s">
        <v>183</v>
      </c>
      <c r="E112" s="2" t="s">
        <v>143</v>
      </c>
      <c r="F112" s="1"/>
    </row>
    <row r="113" spans="1:7" x14ac:dyDescent="0.25">
      <c r="A113" s="1" t="s">
        <v>306</v>
      </c>
      <c r="B113" s="2" t="s">
        <v>109</v>
      </c>
      <c r="C113" s="2" t="s">
        <v>339</v>
      </c>
      <c r="D113" s="16" t="s">
        <v>183</v>
      </c>
      <c r="E113" s="2" t="s">
        <v>125</v>
      </c>
      <c r="F113" s="1"/>
    </row>
    <row r="114" spans="1:7" ht="30" x14ac:dyDescent="0.25">
      <c r="A114" s="1" t="s">
        <v>340</v>
      </c>
      <c r="B114" s="2" t="s">
        <v>342</v>
      </c>
      <c r="C114" s="2" t="s">
        <v>343</v>
      </c>
      <c r="D114" s="16" t="s">
        <v>285</v>
      </c>
      <c r="E114" s="2" t="s">
        <v>324</v>
      </c>
      <c r="F114" s="1"/>
    </row>
    <row r="115" spans="1:7" ht="45" x14ac:dyDescent="0.25">
      <c r="A115" s="1" t="s">
        <v>341</v>
      </c>
      <c r="B115" s="2" t="s">
        <v>471</v>
      </c>
      <c r="C115" s="2" t="s">
        <v>472</v>
      </c>
      <c r="D115" s="16" t="s">
        <v>285</v>
      </c>
      <c r="E115" s="2" t="s">
        <v>292</v>
      </c>
      <c r="F115" s="1" t="s">
        <v>33</v>
      </c>
      <c r="G115" s="20" t="s">
        <v>440</v>
      </c>
    </row>
    <row r="116" spans="1:7" ht="30" x14ac:dyDescent="0.25">
      <c r="A116" s="1" t="s">
        <v>344</v>
      </c>
      <c r="B116" s="2" t="s">
        <v>345</v>
      </c>
      <c r="C116" s="2" t="s">
        <v>346</v>
      </c>
      <c r="D116" s="16">
        <v>60000</v>
      </c>
      <c r="E116" s="2">
        <v>2021</v>
      </c>
      <c r="F116" s="1"/>
      <c r="G116" t="s">
        <v>439</v>
      </c>
    </row>
    <row r="117" spans="1:7" ht="30" x14ac:dyDescent="0.25">
      <c r="A117" s="1" t="s">
        <v>344</v>
      </c>
      <c r="B117" s="2" t="s">
        <v>347</v>
      </c>
      <c r="C117" s="2" t="s">
        <v>348</v>
      </c>
      <c r="D117" s="16">
        <v>100000</v>
      </c>
      <c r="E117" s="2">
        <v>2022</v>
      </c>
      <c r="F117" s="1" t="s">
        <v>33</v>
      </c>
    </row>
    <row r="118" spans="1:7" ht="30" x14ac:dyDescent="0.25">
      <c r="A118" s="12" t="s">
        <v>349</v>
      </c>
      <c r="B118" s="2" t="s">
        <v>350</v>
      </c>
      <c r="C118" s="2" t="s">
        <v>351</v>
      </c>
      <c r="D118" s="16" t="s">
        <v>352</v>
      </c>
      <c r="E118" s="2" t="s">
        <v>353</v>
      </c>
      <c r="F118" s="1" t="s">
        <v>34</v>
      </c>
    </row>
    <row r="119" spans="1:7" ht="30" x14ac:dyDescent="0.25">
      <c r="A119" s="12" t="s">
        <v>349</v>
      </c>
      <c r="B119" s="2" t="s">
        <v>354</v>
      </c>
      <c r="C119" s="2" t="s">
        <v>355</v>
      </c>
      <c r="D119" s="16" t="s">
        <v>356</v>
      </c>
      <c r="E119" s="2" t="s">
        <v>353</v>
      </c>
      <c r="F119" s="1"/>
    </row>
    <row r="120" spans="1:7" ht="30" x14ac:dyDescent="0.25">
      <c r="A120" s="12" t="s">
        <v>349</v>
      </c>
      <c r="B120" s="2" t="s">
        <v>357</v>
      </c>
      <c r="C120" s="2" t="s">
        <v>358</v>
      </c>
      <c r="D120" s="16" t="s">
        <v>356</v>
      </c>
      <c r="E120" s="2" t="s">
        <v>353</v>
      </c>
      <c r="F120" s="1"/>
      <c r="G120" s="20" t="s">
        <v>438</v>
      </c>
    </row>
    <row r="121" spans="1:7" x14ac:dyDescent="0.25">
      <c r="A121" s="12" t="s">
        <v>349</v>
      </c>
      <c r="B121" s="2" t="s">
        <v>359</v>
      </c>
      <c r="C121" s="2" t="s">
        <v>360</v>
      </c>
      <c r="D121" s="16" t="s">
        <v>361</v>
      </c>
      <c r="E121" s="2" t="s">
        <v>353</v>
      </c>
      <c r="F121" s="1"/>
    </row>
    <row r="122" spans="1:7" ht="45" x14ac:dyDescent="0.25">
      <c r="A122" s="2" t="s">
        <v>362</v>
      </c>
      <c r="B122" s="2" t="s">
        <v>363</v>
      </c>
      <c r="C122" s="2" t="s">
        <v>364</v>
      </c>
      <c r="D122" s="16" t="s">
        <v>365</v>
      </c>
      <c r="E122" s="2">
        <v>2028</v>
      </c>
      <c r="F122" s="1"/>
      <c r="G122" s="20" t="s">
        <v>437</v>
      </c>
    </row>
    <row r="123" spans="1:7" ht="60" x14ac:dyDescent="0.25">
      <c r="A123" s="2" t="s">
        <v>362</v>
      </c>
      <c r="B123" s="2" t="s">
        <v>366</v>
      </c>
      <c r="C123" s="2" t="s">
        <v>367</v>
      </c>
      <c r="D123" s="16" t="s">
        <v>368</v>
      </c>
      <c r="E123" s="2">
        <v>2022</v>
      </c>
      <c r="F123" s="1" t="s">
        <v>34</v>
      </c>
      <c r="G123" s="20" t="s">
        <v>436</v>
      </c>
    </row>
    <row r="124" spans="1:7" ht="45" x14ac:dyDescent="0.25">
      <c r="A124" s="2" t="s">
        <v>362</v>
      </c>
      <c r="B124" s="2" t="s">
        <v>369</v>
      </c>
      <c r="C124" s="2" t="s">
        <v>370</v>
      </c>
      <c r="D124" s="16" t="s">
        <v>371</v>
      </c>
      <c r="E124" s="2">
        <v>2021</v>
      </c>
      <c r="F124" s="1" t="s">
        <v>34</v>
      </c>
    </row>
    <row r="125" spans="1:7" ht="30" x14ac:dyDescent="0.25">
      <c r="A125" s="2" t="s">
        <v>362</v>
      </c>
      <c r="B125" s="2" t="s">
        <v>372</v>
      </c>
      <c r="C125" s="2" t="s">
        <v>373</v>
      </c>
      <c r="D125" s="16" t="s">
        <v>374</v>
      </c>
      <c r="E125" s="2">
        <v>2021</v>
      </c>
      <c r="F125" s="1"/>
    </row>
    <row r="126" spans="1:7" ht="30" x14ac:dyDescent="0.25">
      <c r="A126" s="2" t="s">
        <v>362</v>
      </c>
      <c r="B126" s="2" t="s">
        <v>375</v>
      </c>
      <c r="C126" s="2" t="s">
        <v>376</v>
      </c>
      <c r="D126" s="16" t="s">
        <v>374</v>
      </c>
      <c r="E126" s="2">
        <v>2022</v>
      </c>
      <c r="F126" s="1"/>
    </row>
    <row r="127" spans="1:7" ht="30" x14ac:dyDescent="0.25">
      <c r="A127" s="2" t="s">
        <v>362</v>
      </c>
      <c r="B127" s="2" t="s">
        <v>377</v>
      </c>
      <c r="C127" s="2" t="s">
        <v>378</v>
      </c>
      <c r="D127" s="16" t="s">
        <v>379</v>
      </c>
      <c r="E127" s="2">
        <v>2022</v>
      </c>
      <c r="F127" s="1" t="s">
        <v>34</v>
      </c>
    </row>
    <row r="128" spans="1:7" ht="75" x14ac:dyDescent="0.25">
      <c r="A128" s="2" t="s">
        <v>362</v>
      </c>
      <c r="B128" s="2" t="s">
        <v>380</v>
      </c>
      <c r="C128" s="2" t="s">
        <v>381</v>
      </c>
      <c r="D128" s="16" t="s">
        <v>382</v>
      </c>
      <c r="E128" s="2" t="s">
        <v>353</v>
      </c>
      <c r="F128" s="1" t="s">
        <v>34</v>
      </c>
    </row>
    <row r="129" spans="1:7" x14ac:dyDescent="0.25">
      <c r="A129" s="2" t="s">
        <v>362</v>
      </c>
      <c r="B129" s="2" t="s">
        <v>383</v>
      </c>
      <c r="C129" s="2" t="s">
        <v>384</v>
      </c>
      <c r="D129" s="16" t="s">
        <v>385</v>
      </c>
      <c r="E129" s="2" t="s">
        <v>386</v>
      </c>
      <c r="F129" s="1"/>
      <c r="G129" s="20" t="s">
        <v>435</v>
      </c>
    </row>
    <row r="130" spans="1:7" ht="30" x14ac:dyDescent="0.25">
      <c r="A130" s="2" t="s">
        <v>362</v>
      </c>
      <c r="B130" s="2" t="s">
        <v>387</v>
      </c>
      <c r="C130" s="2" t="s">
        <v>388</v>
      </c>
      <c r="D130" s="16" t="s">
        <v>389</v>
      </c>
      <c r="E130" s="2">
        <v>2028</v>
      </c>
      <c r="F130" s="1"/>
    </row>
    <row r="131" spans="1:7" ht="30" x14ac:dyDescent="0.25">
      <c r="A131" s="2" t="s">
        <v>362</v>
      </c>
      <c r="B131" s="2" t="s">
        <v>390</v>
      </c>
      <c r="C131" s="2" t="s">
        <v>391</v>
      </c>
      <c r="D131" s="16" t="s">
        <v>392</v>
      </c>
      <c r="E131" s="2">
        <v>2021</v>
      </c>
      <c r="F131" s="1" t="s">
        <v>34</v>
      </c>
    </row>
    <row r="132" spans="1:7" ht="45" x14ac:dyDescent="0.25">
      <c r="A132" s="2" t="s">
        <v>362</v>
      </c>
      <c r="B132" s="2" t="s">
        <v>393</v>
      </c>
      <c r="C132" s="2" t="s">
        <v>394</v>
      </c>
      <c r="D132" s="16" t="s">
        <v>392</v>
      </c>
      <c r="E132" s="2">
        <v>2028</v>
      </c>
      <c r="F132" s="1"/>
    </row>
    <row r="133" spans="1:7" ht="45" x14ac:dyDescent="0.25">
      <c r="A133" s="2" t="s">
        <v>362</v>
      </c>
      <c r="B133" s="2" t="s">
        <v>395</v>
      </c>
      <c r="C133" s="2" t="s">
        <v>396</v>
      </c>
      <c r="D133" s="16" t="s">
        <v>368</v>
      </c>
      <c r="E133" s="2">
        <v>2021</v>
      </c>
      <c r="F133" s="1"/>
    </row>
    <row r="134" spans="1:7" ht="30" x14ac:dyDescent="0.25">
      <c r="A134" s="2" t="s">
        <v>362</v>
      </c>
      <c r="B134" s="2" t="s">
        <v>397</v>
      </c>
      <c r="C134" s="2" t="s">
        <v>398</v>
      </c>
      <c r="D134" s="16" t="s">
        <v>389</v>
      </c>
      <c r="E134" s="2">
        <v>2025</v>
      </c>
      <c r="F134" s="1" t="s">
        <v>34</v>
      </c>
      <c r="G134" s="20" t="s">
        <v>434</v>
      </c>
    </row>
    <row r="135" spans="1:7" ht="30" x14ac:dyDescent="0.25">
      <c r="A135" s="2" t="s">
        <v>362</v>
      </c>
      <c r="B135" s="2" t="s">
        <v>399</v>
      </c>
      <c r="C135" s="2" t="s">
        <v>400</v>
      </c>
      <c r="D135" s="16" t="s">
        <v>401</v>
      </c>
      <c r="E135" s="2">
        <v>2028</v>
      </c>
      <c r="F135" s="1"/>
    </row>
    <row r="136" spans="1:7" x14ac:dyDescent="0.25">
      <c r="A136" s="2" t="s">
        <v>362</v>
      </c>
      <c r="B136" s="2" t="s">
        <v>402</v>
      </c>
      <c r="C136" s="2" t="s">
        <v>403</v>
      </c>
      <c r="D136" s="16" t="s">
        <v>404</v>
      </c>
      <c r="E136" s="2">
        <v>2022</v>
      </c>
      <c r="F136" s="1"/>
    </row>
    <row r="137" spans="1:7" ht="30" x14ac:dyDescent="0.25">
      <c r="A137" s="2" t="s">
        <v>362</v>
      </c>
      <c r="B137" s="2" t="s">
        <v>405</v>
      </c>
      <c r="C137" s="2" t="s">
        <v>406</v>
      </c>
      <c r="D137" s="16" t="s">
        <v>374</v>
      </c>
      <c r="E137" s="2">
        <v>2022</v>
      </c>
      <c r="F137" s="1" t="s">
        <v>34</v>
      </c>
    </row>
    <row r="138" spans="1:7" ht="45" x14ac:dyDescent="0.25">
      <c r="A138" s="2" t="s">
        <v>362</v>
      </c>
      <c r="B138" s="2" t="s">
        <v>407</v>
      </c>
      <c r="C138" s="2" t="s">
        <v>408</v>
      </c>
      <c r="D138" s="16" t="s">
        <v>374</v>
      </c>
      <c r="E138" s="2">
        <v>2022</v>
      </c>
      <c r="F138" s="1"/>
    </row>
    <row r="139" spans="1:7" ht="45" x14ac:dyDescent="0.25">
      <c r="A139" s="2" t="s">
        <v>362</v>
      </c>
      <c r="B139" s="2" t="s">
        <v>409</v>
      </c>
      <c r="C139" s="2" t="s">
        <v>410</v>
      </c>
      <c r="D139" s="16" t="s">
        <v>411</v>
      </c>
      <c r="E139" s="2">
        <v>2022</v>
      </c>
      <c r="F139" s="1"/>
    </row>
    <row r="140" spans="1:7" ht="30" x14ac:dyDescent="0.25">
      <c r="A140" s="2" t="s">
        <v>362</v>
      </c>
      <c r="B140" s="2" t="s">
        <v>412</v>
      </c>
      <c r="C140" s="2" t="s">
        <v>413</v>
      </c>
      <c r="D140" s="16" t="s">
        <v>392</v>
      </c>
      <c r="E140" s="2">
        <v>2021</v>
      </c>
      <c r="F140" s="1"/>
    </row>
    <row r="141" spans="1:7" ht="30" x14ac:dyDescent="0.25">
      <c r="A141" s="2" t="s">
        <v>362</v>
      </c>
      <c r="B141" s="2" t="s">
        <v>414</v>
      </c>
      <c r="C141" s="2" t="s">
        <v>415</v>
      </c>
      <c r="D141" s="16" t="s">
        <v>416</v>
      </c>
      <c r="E141" s="2">
        <v>2021</v>
      </c>
      <c r="F141" s="1"/>
    </row>
    <row r="142" spans="1:7" ht="30" x14ac:dyDescent="0.25">
      <c r="A142" s="2" t="s">
        <v>362</v>
      </c>
      <c r="B142" s="2" t="s">
        <v>417</v>
      </c>
      <c r="C142" s="2" t="s">
        <v>418</v>
      </c>
      <c r="D142" s="16" t="s">
        <v>379</v>
      </c>
      <c r="E142" s="2">
        <v>2022</v>
      </c>
      <c r="F142" s="1"/>
    </row>
    <row r="143" spans="1:7" ht="45" x14ac:dyDescent="0.25">
      <c r="A143" s="2" t="s">
        <v>362</v>
      </c>
      <c r="B143" s="2" t="s">
        <v>419</v>
      </c>
      <c r="C143" s="2" t="s">
        <v>420</v>
      </c>
      <c r="D143" s="16" t="s">
        <v>416</v>
      </c>
      <c r="E143" s="2">
        <v>2026</v>
      </c>
      <c r="F143" s="1"/>
    </row>
    <row r="144" spans="1:7" ht="45" x14ac:dyDescent="0.25">
      <c r="A144" s="2" t="s">
        <v>362</v>
      </c>
      <c r="B144" s="2" t="s">
        <v>421</v>
      </c>
      <c r="C144" s="2" t="s">
        <v>422</v>
      </c>
      <c r="D144" s="16" t="s">
        <v>416</v>
      </c>
      <c r="E144" s="2">
        <v>2023</v>
      </c>
      <c r="F144" s="1"/>
    </row>
    <row r="145" spans="1:7" ht="45" x14ac:dyDescent="0.25">
      <c r="A145" s="2" t="s">
        <v>362</v>
      </c>
      <c r="B145" s="2" t="s">
        <v>423</v>
      </c>
      <c r="C145" s="2" t="s">
        <v>424</v>
      </c>
      <c r="D145" s="16" t="s">
        <v>368</v>
      </c>
      <c r="E145" s="2">
        <v>2021</v>
      </c>
      <c r="F145" s="1"/>
      <c r="G145" s="20" t="s">
        <v>473</v>
      </c>
    </row>
    <row r="146" spans="1:7" ht="30" x14ac:dyDescent="0.25">
      <c r="A146" s="2" t="s">
        <v>362</v>
      </c>
      <c r="B146" s="2" t="s">
        <v>425</v>
      </c>
      <c r="C146" s="2" t="s">
        <v>426</v>
      </c>
      <c r="D146" s="16" t="s">
        <v>374</v>
      </c>
      <c r="E146" s="2">
        <v>2021</v>
      </c>
      <c r="F146" s="1"/>
      <c r="G146" s="20" t="s">
        <v>474</v>
      </c>
    </row>
    <row r="147" spans="1:7" ht="45" x14ac:dyDescent="0.25">
      <c r="A147" s="2" t="s">
        <v>362</v>
      </c>
      <c r="B147" s="2" t="s">
        <v>427</v>
      </c>
      <c r="C147" s="2" t="s">
        <v>428</v>
      </c>
      <c r="D147" s="16" t="s">
        <v>416</v>
      </c>
      <c r="E147" s="2">
        <v>2021</v>
      </c>
      <c r="F147" s="1" t="s">
        <v>34</v>
      </c>
      <c r="G147" s="20" t="s">
        <v>476</v>
      </c>
    </row>
    <row r="148" spans="1:7" ht="60" customHeight="1" x14ac:dyDescent="0.25">
      <c r="A148" s="2" t="s">
        <v>362</v>
      </c>
      <c r="B148" s="2" t="s">
        <v>429</v>
      </c>
      <c r="C148" s="2" t="s">
        <v>430</v>
      </c>
      <c r="D148" s="16" t="s">
        <v>411</v>
      </c>
      <c r="E148" s="2">
        <v>2025</v>
      </c>
      <c r="F148" s="1"/>
      <c r="G148" s="20" t="s">
        <v>475</v>
      </c>
    </row>
    <row r="149" spans="1:7" ht="45" x14ac:dyDescent="0.25">
      <c r="A149" s="2" t="s">
        <v>362</v>
      </c>
      <c r="B149" s="2" t="s">
        <v>431</v>
      </c>
      <c r="C149" s="2" t="s">
        <v>432</v>
      </c>
      <c r="D149" s="16" t="s">
        <v>404</v>
      </c>
      <c r="E149" s="2">
        <v>2023</v>
      </c>
      <c r="F149" s="1" t="s">
        <v>33</v>
      </c>
      <c r="G149" s="20" t="s">
        <v>477</v>
      </c>
    </row>
    <row r="150" spans="1:7" ht="30" x14ac:dyDescent="0.25">
      <c r="A150" s="2" t="s">
        <v>483</v>
      </c>
      <c r="B150" s="2" t="s">
        <v>484</v>
      </c>
      <c r="C150" s="2" t="s">
        <v>485</v>
      </c>
      <c r="D150" s="16">
        <v>2500000</v>
      </c>
      <c r="E150" s="2" t="s">
        <v>104</v>
      </c>
      <c r="F150" s="2"/>
      <c r="G150" s="23"/>
    </row>
    <row r="151" spans="1:7" ht="45" x14ac:dyDescent="0.25">
      <c r="A151" s="2" t="s">
        <v>483</v>
      </c>
      <c r="B151" s="2" t="s">
        <v>486</v>
      </c>
      <c r="C151" s="2" t="s">
        <v>487</v>
      </c>
      <c r="D151" s="16">
        <v>1000000</v>
      </c>
      <c r="E151" s="2" t="s">
        <v>222</v>
      </c>
      <c r="F151" s="2"/>
      <c r="G151" s="23"/>
    </row>
    <row r="152" spans="1:7" x14ac:dyDescent="0.25">
      <c r="A152" s="2" t="s">
        <v>483</v>
      </c>
      <c r="B152" s="2" t="s">
        <v>488</v>
      </c>
      <c r="C152" s="2" t="s">
        <v>488</v>
      </c>
      <c r="D152" s="16">
        <v>6000000</v>
      </c>
      <c r="E152" s="2" t="s">
        <v>222</v>
      </c>
      <c r="F152" s="2"/>
      <c r="G152" s="23"/>
    </row>
    <row r="153" spans="1:7" ht="30" x14ac:dyDescent="0.25">
      <c r="A153" s="2" t="s">
        <v>483</v>
      </c>
      <c r="B153" s="2" t="s">
        <v>489</v>
      </c>
      <c r="C153" s="2" t="s">
        <v>490</v>
      </c>
      <c r="D153" s="16">
        <v>1000000</v>
      </c>
      <c r="E153" s="2" t="s">
        <v>222</v>
      </c>
      <c r="F153" s="2" t="s">
        <v>34</v>
      </c>
      <c r="G153" s="23"/>
    </row>
    <row r="154" spans="1:7" ht="30" x14ac:dyDescent="0.25">
      <c r="A154" s="2" t="s">
        <v>491</v>
      </c>
      <c r="B154" s="2" t="s">
        <v>492</v>
      </c>
      <c r="C154" s="2" t="s">
        <v>493</v>
      </c>
      <c r="D154" s="16">
        <v>12000000</v>
      </c>
      <c r="E154" s="2" t="s">
        <v>222</v>
      </c>
      <c r="F154" s="2"/>
      <c r="G154" s="23"/>
    </row>
    <row r="155" spans="1:7" x14ac:dyDescent="0.25">
      <c r="A155" s="2" t="s">
        <v>494</v>
      </c>
      <c r="B155" s="2" t="s">
        <v>495</v>
      </c>
      <c r="C155" s="2" t="s">
        <v>496</v>
      </c>
      <c r="D155" s="16">
        <v>2500000</v>
      </c>
      <c r="E155" s="2" t="s">
        <v>222</v>
      </c>
      <c r="F155" s="2"/>
    </row>
    <row r="156" spans="1:7" x14ac:dyDescent="0.25">
      <c r="A156" s="2" t="s">
        <v>494</v>
      </c>
      <c r="B156" s="2" t="s">
        <v>497</v>
      </c>
      <c r="C156" s="2" t="s">
        <v>498</v>
      </c>
      <c r="D156" s="16">
        <v>500000</v>
      </c>
      <c r="E156" s="2" t="s">
        <v>101</v>
      </c>
      <c r="F156" s="2"/>
    </row>
    <row r="157" spans="1:7" x14ac:dyDescent="0.25">
      <c r="A157" s="2" t="s">
        <v>499</v>
      </c>
      <c r="B157" s="2" t="s">
        <v>500</v>
      </c>
      <c r="C157" s="2" t="s">
        <v>502</v>
      </c>
      <c r="D157" s="16">
        <v>600000</v>
      </c>
      <c r="E157" s="2" t="s">
        <v>104</v>
      </c>
      <c r="F157" s="2"/>
      <c r="G157" s="19" t="s">
        <v>447</v>
      </c>
    </row>
    <row r="158" spans="1:7" x14ac:dyDescent="0.25">
      <c r="A158" s="2" t="s">
        <v>499</v>
      </c>
      <c r="B158" s="2" t="s">
        <v>501</v>
      </c>
      <c r="C158" s="2" t="s">
        <v>503</v>
      </c>
      <c r="D158" s="16">
        <v>2000000</v>
      </c>
      <c r="E158" s="2" t="s">
        <v>353</v>
      </c>
      <c r="F158" s="2"/>
    </row>
    <row r="159" spans="1:7" ht="60" x14ac:dyDescent="0.25">
      <c r="A159" s="64" t="s">
        <v>504</v>
      </c>
      <c r="B159" s="64" t="s">
        <v>505</v>
      </c>
      <c r="C159" s="64" t="s">
        <v>507</v>
      </c>
      <c r="D159" s="69">
        <v>800000</v>
      </c>
      <c r="E159" s="64" t="s">
        <v>324</v>
      </c>
      <c r="F159" s="64" t="s">
        <v>34</v>
      </c>
    </row>
    <row r="160" spans="1:7" ht="60" x14ac:dyDescent="0.25">
      <c r="A160" s="64" t="s">
        <v>504</v>
      </c>
      <c r="B160" s="64" t="s">
        <v>506</v>
      </c>
      <c r="C160" s="64" t="s">
        <v>508</v>
      </c>
      <c r="D160" s="69">
        <v>400000</v>
      </c>
      <c r="E160" s="64" t="s">
        <v>329</v>
      </c>
      <c r="F160" s="64" t="s">
        <v>34</v>
      </c>
    </row>
    <row r="161" spans="1:7" x14ac:dyDescent="0.25">
      <c r="A161" s="64" t="s">
        <v>504</v>
      </c>
      <c r="B161" s="64" t="s">
        <v>509</v>
      </c>
      <c r="C161" s="64" t="s">
        <v>510</v>
      </c>
      <c r="D161" s="69">
        <v>1500000</v>
      </c>
      <c r="E161" s="64" t="s">
        <v>329</v>
      </c>
      <c r="F161" s="64"/>
    </row>
    <row r="162" spans="1:7" ht="45" x14ac:dyDescent="0.25">
      <c r="A162" s="64" t="s">
        <v>504</v>
      </c>
      <c r="B162" s="64" t="s">
        <v>511</v>
      </c>
      <c r="C162" s="64" t="s">
        <v>512</v>
      </c>
      <c r="D162" s="69">
        <v>1500000</v>
      </c>
      <c r="E162" s="64" t="s">
        <v>513</v>
      </c>
      <c r="F162" s="64"/>
    </row>
    <row r="163" spans="1:7" ht="30" x14ac:dyDescent="0.25">
      <c r="A163" s="2" t="s">
        <v>633</v>
      </c>
      <c r="B163" s="2" t="s">
        <v>621</v>
      </c>
      <c r="C163" s="2" t="s">
        <v>622</v>
      </c>
      <c r="D163" s="69">
        <v>500000</v>
      </c>
      <c r="E163" s="2" t="s">
        <v>128</v>
      </c>
      <c r="F163" s="64"/>
    </row>
    <row r="164" spans="1:7" ht="37.5" customHeight="1" x14ac:dyDescent="0.25">
      <c r="A164" s="2" t="s">
        <v>633</v>
      </c>
      <c r="B164" s="2" t="s">
        <v>623</v>
      </c>
      <c r="C164" s="2" t="s">
        <v>624</v>
      </c>
      <c r="D164" s="16">
        <v>300000</v>
      </c>
      <c r="E164" s="2" t="s">
        <v>125</v>
      </c>
      <c r="F164" s="64"/>
    </row>
    <row r="165" spans="1:7" ht="30" x14ac:dyDescent="0.25">
      <c r="A165" s="2" t="s">
        <v>633</v>
      </c>
      <c r="B165" s="2" t="s">
        <v>625</v>
      </c>
      <c r="C165" s="2" t="s">
        <v>626</v>
      </c>
      <c r="D165" s="16">
        <v>600000</v>
      </c>
      <c r="E165" s="2">
        <v>2023</v>
      </c>
      <c r="F165" s="64"/>
    </row>
    <row r="166" spans="1:7" x14ac:dyDescent="0.25">
      <c r="A166" s="2" t="s">
        <v>633</v>
      </c>
      <c r="B166" s="2" t="s">
        <v>627</v>
      </c>
      <c r="C166" s="2" t="s">
        <v>628</v>
      </c>
      <c r="D166" s="16">
        <v>250000</v>
      </c>
      <c r="E166" s="2">
        <v>2024</v>
      </c>
      <c r="F166" s="64" t="s">
        <v>34</v>
      </c>
    </row>
    <row r="167" spans="1:7" x14ac:dyDescent="0.25">
      <c r="A167" s="2" t="s">
        <v>633</v>
      </c>
      <c r="B167" s="2" t="s">
        <v>629</v>
      </c>
      <c r="C167" s="2" t="s">
        <v>630</v>
      </c>
      <c r="D167" s="16">
        <v>300000</v>
      </c>
      <c r="E167" s="2">
        <v>2025</v>
      </c>
      <c r="F167" s="64" t="s">
        <v>33</v>
      </c>
      <c r="G167" t="s">
        <v>634</v>
      </c>
    </row>
    <row r="168" spans="1:7" ht="30" x14ac:dyDescent="0.25">
      <c r="A168" s="2" t="s">
        <v>633</v>
      </c>
      <c r="B168" s="2" t="s">
        <v>412</v>
      </c>
      <c r="C168" s="2" t="s">
        <v>631</v>
      </c>
      <c r="D168" s="16">
        <v>500000</v>
      </c>
      <c r="E168" s="2" t="s">
        <v>632</v>
      </c>
      <c r="F168" s="64"/>
    </row>
  </sheetData>
  <autoFilter ref="A2:F162"/>
  <mergeCells count="1">
    <mergeCell ref="A1:B1"/>
  </mergeCells>
  <hyperlinks>
    <hyperlink ref="G157" r:id="rId1"/>
  </hyperlinks>
  <pageMargins left="0.7" right="0.7" top="0.78740157499999996" bottom="0.78740157499999996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view="pageBreakPreview" topLeftCell="A30" zoomScale="80" zoomScaleNormal="100" zoomScaleSheetLayoutView="80" workbookViewId="0">
      <selection activeCell="B41" sqref="B41"/>
    </sheetView>
  </sheetViews>
  <sheetFormatPr defaultRowHeight="15" x14ac:dyDescent="0.25"/>
  <cols>
    <col min="1" max="1" width="25" style="28" customWidth="1"/>
    <col min="2" max="2" width="32.140625" customWidth="1"/>
    <col min="3" max="3" width="49.85546875" customWidth="1"/>
    <col min="4" max="4" width="20.5703125" style="26" customWidth="1"/>
    <col min="5" max="5" width="16.5703125" customWidth="1"/>
    <col min="6" max="6" width="9.140625" style="35"/>
    <col min="7" max="7" width="41.7109375" customWidth="1"/>
  </cols>
  <sheetData>
    <row r="1" spans="1:7" x14ac:dyDescent="0.25">
      <c r="A1" s="57" t="s">
        <v>616</v>
      </c>
    </row>
    <row r="2" spans="1:7" ht="45" x14ac:dyDescent="0.25">
      <c r="A2" s="61" t="s">
        <v>525</v>
      </c>
      <c r="B2" s="61" t="s">
        <v>0</v>
      </c>
      <c r="C2" s="61" t="s">
        <v>1</v>
      </c>
      <c r="D2" s="62" t="s">
        <v>2</v>
      </c>
      <c r="E2" s="61" t="s">
        <v>524</v>
      </c>
      <c r="F2" s="63" t="s">
        <v>32</v>
      </c>
    </row>
    <row r="3" spans="1:7" ht="30" x14ac:dyDescent="0.25">
      <c r="A3" s="27" t="s">
        <v>3</v>
      </c>
      <c r="B3" s="7" t="s">
        <v>4</v>
      </c>
      <c r="C3" s="7" t="s">
        <v>8</v>
      </c>
      <c r="D3" s="25">
        <v>60000</v>
      </c>
      <c r="E3" s="4" t="s">
        <v>12</v>
      </c>
      <c r="F3" s="6" t="s">
        <v>33</v>
      </c>
    </row>
    <row r="4" spans="1:7" ht="30" x14ac:dyDescent="0.25">
      <c r="A4" s="17" t="s">
        <v>3</v>
      </c>
      <c r="B4" s="8" t="s">
        <v>5</v>
      </c>
      <c r="C4" s="8" t="s">
        <v>9</v>
      </c>
      <c r="D4" s="16">
        <v>100000</v>
      </c>
      <c r="E4" s="2" t="s">
        <v>12</v>
      </c>
      <c r="F4" s="6" t="s">
        <v>33</v>
      </c>
    </row>
    <row r="5" spans="1:7" ht="30" x14ac:dyDescent="0.25">
      <c r="A5" s="17" t="s">
        <v>3</v>
      </c>
      <c r="B5" s="8" t="s">
        <v>6</v>
      </c>
      <c r="C5" s="8" t="s">
        <v>10</v>
      </c>
      <c r="D5" s="16">
        <v>120000</v>
      </c>
      <c r="E5" s="2" t="s">
        <v>12</v>
      </c>
      <c r="F5" s="6" t="s">
        <v>33</v>
      </c>
    </row>
    <row r="6" spans="1:7" ht="30" x14ac:dyDescent="0.25">
      <c r="A6" s="17" t="s">
        <v>3</v>
      </c>
      <c r="B6" s="8" t="s">
        <v>7</v>
      </c>
      <c r="C6" s="8" t="s">
        <v>516</v>
      </c>
      <c r="D6" s="16">
        <v>550000</v>
      </c>
      <c r="E6" s="2" t="s">
        <v>12</v>
      </c>
      <c r="F6" s="6" t="s">
        <v>33</v>
      </c>
    </row>
    <row r="7" spans="1:7" ht="75" x14ac:dyDescent="0.25">
      <c r="A7" s="17" t="s">
        <v>36</v>
      </c>
      <c r="B7" s="2" t="s">
        <v>37</v>
      </c>
      <c r="C7" s="2" t="s">
        <v>445</v>
      </c>
      <c r="D7" s="16">
        <v>50000</v>
      </c>
      <c r="E7" s="2">
        <v>2021</v>
      </c>
      <c r="F7" s="2" t="s">
        <v>33</v>
      </c>
    </row>
    <row r="8" spans="1:7" ht="34.5" customHeight="1" x14ac:dyDescent="0.25">
      <c r="A8" s="17" t="s">
        <v>84</v>
      </c>
      <c r="B8" s="2" t="s">
        <v>86</v>
      </c>
      <c r="C8" s="2" t="s">
        <v>115</v>
      </c>
      <c r="D8" s="16">
        <v>500000</v>
      </c>
      <c r="E8" s="2" t="s">
        <v>87</v>
      </c>
      <c r="F8" s="2" t="s">
        <v>454</v>
      </c>
      <c r="G8" s="20" t="s">
        <v>455</v>
      </c>
    </row>
    <row r="9" spans="1:7" ht="48.75" customHeight="1" x14ac:dyDescent="0.25">
      <c r="A9" s="17" t="s">
        <v>119</v>
      </c>
      <c r="B9" s="2" t="s">
        <v>110</v>
      </c>
      <c r="C9" s="2" t="s">
        <v>111</v>
      </c>
      <c r="D9" s="29">
        <v>250000</v>
      </c>
      <c r="E9" s="2" t="s">
        <v>101</v>
      </c>
      <c r="F9" s="2" t="s">
        <v>454</v>
      </c>
      <c r="G9" s="20" t="s">
        <v>515</v>
      </c>
    </row>
    <row r="10" spans="1:7" ht="45" x14ac:dyDescent="0.25">
      <c r="A10" s="17" t="s">
        <v>121</v>
      </c>
      <c r="B10" s="2" t="s">
        <v>132</v>
      </c>
      <c r="C10" s="2" t="s">
        <v>133</v>
      </c>
      <c r="D10" s="16">
        <v>250000</v>
      </c>
      <c r="E10" s="2" t="s">
        <v>125</v>
      </c>
      <c r="F10" s="2" t="s">
        <v>33</v>
      </c>
    </row>
    <row r="11" spans="1:7" ht="45" x14ac:dyDescent="0.25">
      <c r="A11" s="17" t="s">
        <v>219</v>
      </c>
      <c r="B11" s="2" t="s">
        <v>277</v>
      </c>
      <c r="C11" s="2" t="s">
        <v>276</v>
      </c>
      <c r="D11" s="29">
        <v>1500000</v>
      </c>
      <c r="E11" s="2" t="s">
        <v>222</v>
      </c>
      <c r="F11" s="2" t="s">
        <v>33</v>
      </c>
      <c r="G11" s="20" t="s">
        <v>514</v>
      </c>
    </row>
    <row r="12" spans="1:7" x14ac:dyDescent="0.25">
      <c r="A12" s="1" t="s">
        <v>219</v>
      </c>
      <c r="B12" s="2" t="s">
        <v>642</v>
      </c>
      <c r="C12" s="2" t="s">
        <v>643</v>
      </c>
      <c r="D12" s="16">
        <v>100000</v>
      </c>
      <c r="E12" s="2">
        <v>2021</v>
      </c>
      <c r="F12" s="1"/>
      <c r="G12" s="20"/>
    </row>
    <row r="13" spans="1:7" ht="60" x14ac:dyDescent="0.25">
      <c r="A13" s="17" t="s">
        <v>282</v>
      </c>
      <c r="B13" s="2" t="s">
        <v>283</v>
      </c>
      <c r="C13" s="2" t="s">
        <v>284</v>
      </c>
      <c r="D13" s="16">
        <v>1500000</v>
      </c>
      <c r="E13" s="2" t="s">
        <v>101</v>
      </c>
      <c r="F13" s="2" t="s">
        <v>33</v>
      </c>
      <c r="G13" s="20"/>
    </row>
    <row r="14" spans="1:7" ht="60" x14ac:dyDescent="0.25">
      <c r="A14" s="17" t="s">
        <v>282</v>
      </c>
      <c r="B14" s="2" t="s">
        <v>286</v>
      </c>
      <c r="C14" s="2" t="s">
        <v>287</v>
      </c>
      <c r="D14" s="16">
        <v>2500000</v>
      </c>
      <c r="E14" s="2">
        <v>2021</v>
      </c>
      <c r="F14" s="2" t="s">
        <v>33</v>
      </c>
    </row>
    <row r="15" spans="1:7" ht="32.25" customHeight="1" x14ac:dyDescent="0.25">
      <c r="A15" s="17" t="s">
        <v>306</v>
      </c>
      <c r="B15" s="2" t="s">
        <v>315</v>
      </c>
      <c r="C15" s="2" t="s">
        <v>316</v>
      </c>
      <c r="D15" s="29">
        <v>7000000</v>
      </c>
      <c r="E15" s="2" t="s">
        <v>125</v>
      </c>
      <c r="F15" s="2" t="s">
        <v>33</v>
      </c>
      <c r="G15" s="20" t="s">
        <v>441</v>
      </c>
    </row>
    <row r="16" spans="1:7" ht="30" x14ac:dyDescent="0.25">
      <c r="A16" s="17" t="s">
        <v>306</v>
      </c>
      <c r="B16" s="2" t="s">
        <v>318</v>
      </c>
      <c r="C16" s="2" t="s">
        <v>319</v>
      </c>
      <c r="D16" s="16">
        <v>300000</v>
      </c>
      <c r="E16" s="2" t="s">
        <v>321</v>
      </c>
      <c r="F16" s="2" t="s">
        <v>33</v>
      </c>
    </row>
    <row r="17" spans="1:7" ht="45.75" customHeight="1" x14ac:dyDescent="0.25">
      <c r="A17" s="17" t="s">
        <v>341</v>
      </c>
      <c r="B17" s="2" t="s">
        <v>471</v>
      </c>
      <c r="C17" s="2" t="s">
        <v>472</v>
      </c>
      <c r="D17" s="29">
        <v>1500000</v>
      </c>
      <c r="E17" s="2" t="s">
        <v>292</v>
      </c>
      <c r="F17" s="2" t="s">
        <v>33</v>
      </c>
      <c r="G17" s="20" t="s">
        <v>440</v>
      </c>
    </row>
    <row r="18" spans="1:7" ht="30" x14ac:dyDescent="0.25">
      <c r="A18" s="17" t="s">
        <v>344</v>
      </c>
      <c r="B18" s="2" t="s">
        <v>347</v>
      </c>
      <c r="C18" s="2" t="s">
        <v>348</v>
      </c>
      <c r="D18" s="16">
        <v>100000</v>
      </c>
      <c r="E18" s="2">
        <v>2022</v>
      </c>
      <c r="F18" s="2" t="s">
        <v>33</v>
      </c>
    </row>
    <row r="19" spans="1:7" ht="85.5" customHeight="1" x14ac:dyDescent="0.25">
      <c r="A19" s="2" t="s">
        <v>362</v>
      </c>
      <c r="B19" s="2" t="s">
        <v>431</v>
      </c>
      <c r="C19" s="2" t="s">
        <v>432</v>
      </c>
      <c r="D19" s="29">
        <v>4000000</v>
      </c>
      <c r="E19" s="2">
        <v>2023</v>
      </c>
      <c r="F19" s="2" t="s">
        <v>33</v>
      </c>
      <c r="G19" s="20" t="s">
        <v>477</v>
      </c>
    </row>
    <row r="20" spans="1:7" ht="85.5" customHeight="1" x14ac:dyDescent="0.25">
      <c r="A20" s="2" t="s">
        <v>633</v>
      </c>
      <c r="B20" s="2" t="s">
        <v>629</v>
      </c>
      <c r="C20" s="2" t="s">
        <v>630</v>
      </c>
      <c r="D20" s="65">
        <v>300000</v>
      </c>
      <c r="E20" s="2">
        <v>2025</v>
      </c>
      <c r="F20" s="64" t="s">
        <v>33</v>
      </c>
      <c r="G20" t="s">
        <v>634</v>
      </c>
    </row>
    <row r="21" spans="1:7" ht="16.5" customHeight="1" x14ac:dyDescent="0.25">
      <c r="A21" s="126" t="s">
        <v>647</v>
      </c>
      <c r="B21" s="127"/>
      <c r="C21" s="128"/>
      <c r="D21" s="26">
        <v>5715000</v>
      </c>
      <c r="E21" s="2"/>
      <c r="F21" s="64"/>
    </row>
    <row r="22" spans="1:7" x14ac:dyDescent="0.25">
      <c r="A22" s="129" t="s">
        <v>528</v>
      </c>
      <c r="B22" s="130"/>
      <c r="C22" s="131"/>
      <c r="D22" s="59">
        <f>SUM(D3:D20)+D21</f>
        <v>26395000</v>
      </c>
      <c r="E22" s="48"/>
      <c r="F22" s="39"/>
    </row>
    <row r="23" spans="1:7" x14ac:dyDescent="0.25">
      <c r="A23" s="125"/>
      <c r="B23" s="23"/>
      <c r="D23" s="60">
        <f>D17+D15+D11+D9+D20</f>
        <v>10550000</v>
      </c>
      <c r="E23" t="s">
        <v>517</v>
      </c>
    </row>
    <row r="24" spans="1:7" x14ac:dyDescent="0.25">
      <c r="A24" s="28" t="s">
        <v>518</v>
      </c>
    </row>
    <row r="26" spans="1:7" x14ac:dyDescent="0.25">
      <c r="A26" s="57" t="s">
        <v>607</v>
      </c>
    </row>
    <row r="27" spans="1:7" x14ac:dyDescent="0.25">
      <c r="A27" s="56" t="s">
        <v>601</v>
      </c>
      <c r="B27" s="48" t="s">
        <v>602</v>
      </c>
      <c r="C27" s="48"/>
      <c r="D27" s="40">
        <v>2500000</v>
      </c>
    </row>
    <row r="28" spans="1:7" x14ac:dyDescent="0.25">
      <c r="A28" s="56" t="s">
        <v>603</v>
      </c>
      <c r="B28" s="48" t="s">
        <v>605</v>
      </c>
      <c r="C28" s="48" t="s">
        <v>606</v>
      </c>
      <c r="D28" s="40">
        <v>1000000</v>
      </c>
    </row>
    <row r="29" spans="1:7" x14ac:dyDescent="0.25">
      <c r="A29" s="56" t="s">
        <v>603</v>
      </c>
      <c r="B29" s="48" t="s">
        <v>618</v>
      </c>
      <c r="C29" s="48"/>
      <c r="D29" s="40">
        <v>6000000</v>
      </c>
      <c r="G29" s="80"/>
    </row>
    <row r="30" spans="1:7" x14ac:dyDescent="0.25">
      <c r="A30" s="56" t="s">
        <v>603</v>
      </c>
      <c r="B30" s="48" t="s">
        <v>818</v>
      </c>
      <c r="C30" s="48"/>
      <c r="D30" s="40">
        <v>2000000</v>
      </c>
      <c r="G30" s="80"/>
    </row>
    <row r="31" spans="1:7" x14ac:dyDescent="0.25">
      <c r="A31" s="56" t="s">
        <v>603</v>
      </c>
      <c r="B31" s="48" t="s">
        <v>619</v>
      </c>
      <c r="C31" s="48" t="s">
        <v>620</v>
      </c>
      <c r="D31" s="40">
        <v>2000000</v>
      </c>
      <c r="G31" s="80"/>
    </row>
    <row r="32" spans="1:7" x14ac:dyDescent="0.25">
      <c r="A32" s="56" t="s">
        <v>603</v>
      </c>
      <c r="B32" s="48" t="s">
        <v>617</v>
      </c>
      <c r="C32" s="48"/>
      <c r="D32" s="40">
        <v>2500000</v>
      </c>
      <c r="G32" s="80"/>
    </row>
    <row r="33" spans="1:7" x14ac:dyDescent="0.25">
      <c r="A33" s="56" t="s">
        <v>603</v>
      </c>
      <c r="B33" s="77" t="s">
        <v>648</v>
      </c>
      <c r="C33" s="48"/>
      <c r="D33" s="40">
        <v>5000000</v>
      </c>
      <c r="G33" s="80"/>
    </row>
    <row r="34" spans="1:7" x14ac:dyDescent="0.25">
      <c r="A34" s="56" t="s">
        <v>603</v>
      </c>
      <c r="B34" s="77" t="s">
        <v>649</v>
      </c>
      <c r="C34" s="48"/>
      <c r="D34" s="40">
        <v>3000000</v>
      </c>
      <c r="G34" s="80"/>
    </row>
    <row r="35" spans="1:7" x14ac:dyDescent="0.25">
      <c r="A35" s="56" t="s">
        <v>603</v>
      </c>
      <c r="B35" s="77" t="s">
        <v>650</v>
      </c>
      <c r="C35" s="48"/>
      <c r="D35" s="40">
        <v>1500000</v>
      </c>
      <c r="G35" s="80"/>
    </row>
    <row r="36" spans="1:7" x14ac:dyDescent="0.25">
      <c r="A36" s="56" t="s">
        <v>603</v>
      </c>
      <c r="B36" s="77" t="s">
        <v>651</v>
      </c>
      <c r="C36" s="48"/>
      <c r="D36" s="40">
        <v>700000</v>
      </c>
      <c r="G36" s="80"/>
    </row>
    <row r="37" spans="1:7" x14ac:dyDescent="0.25">
      <c r="A37" s="56" t="s">
        <v>603</v>
      </c>
      <c r="B37" s="77" t="s">
        <v>652</v>
      </c>
      <c r="C37" s="48"/>
      <c r="D37" s="40">
        <v>1200000</v>
      </c>
      <c r="G37" s="80"/>
    </row>
    <row r="38" spans="1:7" x14ac:dyDescent="0.25">
      <c r="A38" s="56" t="s">
        <v>603</v>
      </c>
      <c r="B38" s="77" t="s">
        <v>653</v>
      </c>
      <c r="C38" s="48"/>
      <c r="D38" s="40">
        <v>1500000</v>
      </c>
      <c r="G38" s="80"/>
    </row>
    <row r="39" spans="1:7" x14ac:dyDescent="0.25">
      <c r="A39" s="56" t="s">
        <v>603</v>
      </c>
      <c r="B39" s="77" t="s">
        <v>816</v>
      </c>
      <c r="C39" s="48"/>
      <c r="D39" s="40">
        <v>2000000</v>
      </c>
      <c r="G39" s="80"/>
    </row>
    <row r="40" spans="1:7" x14ac:dyDescent="0.25">
      <c r="A40" s="56" t="s">
        <v>603</v>
      </c>
      <c r="B40" s="77" t="s">
        <v>654</v>
      </c>
      <c r="C40" s="48"/>
      <c r="D40" s="40">
        <v>1200000</v>
      </c>
      <c r="G40" s="80"/>
    </row>
    <row r="41" spans="1:7" x14ac:dyDescent="0.25">
      <c r="A41" s="56" t="s">
        <v>614</v>
      </c>
      <c r="B41" s="48" t="s">
        <v>641</v>
      </c>
      <c r="C41" s="48"/>
      <c r="D41" s="40">
        <v>1000000</v>
      </c>
    </row>
    <row r="42" spans="1:7" x14ac:dyDescent="0.25">
      <c r="A42" s="56" t="s">
        <v>608</v>
      </c>
      <c r="B42" s="48" t="s">
        <v>609</v>
      </c>
      <c r="C42" s="48"/>
      <c r="D42" s="40">
        <v>2500000</v>
      </c>
    </row>
    <row r="43" spans="1:7" x14ac:dyDescent="0.25">
      <c r="A43" s="56" t="s">
        <v>608</v>
      </c>
      <c r="B43" s="48" t="s">
        <v>817</v>
      </c>
      <c r="C43" s="48"/>
      <c r="D43" s="40">
        <v>500000</v>
      </c>
    </row>
    <row r="44" spans="1:7" x14ac:dyDescent="0.25">
      <c r="A44" s="56" t="s">
        <v>638</v>
      </c>
      <c r="B44" s="48" t="s">
        <v>639</v>
      </c>
      <c r="C44" s="48"/>
      <c r="D44" s="40">
        <v>800000</v>
      </c>
    </row>
    <row r="45" spans="1:7" x14ac:dyDescent="0.25">
      <c r="A45" s="56" t="s">
        <v>638</v>
      </c>
      <c r="B45" s="48" t="s">
        <v>640</v>
      </c>
      <c r="C45" s="48"/>
      <c r="D45" s="40">
        <v>1200000</v>
      </c>
    </row>
    <row r="46" spans="1:7" x14ac:dyDescent="0.25">
      <c r="A46" s="56" t="s">
        <v>814</v>
      </c>
      <c r="B46" s="48" t="s">
        <v>604</v>
      </c>
      <c r="C46" s="48"/>
      <c r="D46" s="40">
        <v>1000000</v>
      </c>
    </row>
    <row r="47" spans="1:7" x14ac:dyDescent="0.25">
      <c r="A47" s="56" t="s">
        <v>814</v>
      </c>
      <c r="B47" s="48" t="s">
        <v>815</v>
      </c>
      <c r="C47" s="48"/>
      <c r="D47" s="40">
        <v>1000000</v>
      </c>
    </row>
    <row r="48" spans="1:7" x14ac:dyDescent="0.25">
      <c r="A48" s="56"/>
      <c r="B48" s="58" t="s">
        <v>528</v>
      </c>
      <c r="C48" s="58"/>
      <c r="D48" s="59">
        <f>SUM(D27:D47)</f>
        <v>40100000</v>
      </c>
    </row>
    <row r="50" spans="1:4" x14ac:dyDescent="0.25">
      <c r="A50" s="57" t="s">
        <v>610</v>
      </c>
    </row>
    <row r="51" spans="1:4" x14ac:dyDescent="0.25">
      <c r="A51" s="56" t="s">
        <v>611</v>
      </c>
      <c r="B51" s="48" t="s">
        <v>635</v>
      </c>
      <c r="C51" s="48"/>
      <c r="D51" s="40">
        <v>450000</v>
      </c>
    </row>
    <row r="52" spans="1:4" x14ac:dyDescent="0.25">
      <c r="A52" s="56" t="s">
        <v>611</v>
      </c>
      <c r="B52" s="48" t="s">
        <v>612</v>
      </c>
      <c r="C52" s="48"/>
      <c r="D52" s="40">
        <v>550000</v>
      </c>
    </row>
    <row r="53" spans="1:4" x14ac:dyDescent="0.25">
      <c r="A53" s="56" t="s">
        <v>613</v>
      </c>
      <c r="B53" s="48" t="s">
        <v>615</v>
      </c>
      <c r="C53" s="48"/>
      <c r="D53" s="40">
        <v>500000</v>
      </c>
    </row>
    <row r="54" spans="1:4" x14ac:dyDescent="0.25">
      <c r="A54" s="56"/>
      <c r="B54" s="58" t="s">
        <v>528</v>
      </c>
      <c r="C54" s="58"/>
      <c r="D54" s="59">
        <f>SUM(D51:D53)</f>
        <v>1500000</v>
      </c>
    </row>
  </sheetData>
  <mergeCells count="2">
    <mergeCell ref="A21:C21"/>
    <mergeCell ref="A22:C22"/>
  </mergeCells>
  <pageMargins left="0.7" right="0.7" top="0.78740157499999996" bottom="0.78740157499999996" header="0.3" footer="0.3"/>
  <pageSetup paperSize="9" scale="54" orientation="portrait" verticalDpi="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view="pageBreakPreview" zoomScale="60" zoomScaleNormal="100" workbookViewId="0">
      <selection activeCell="C60" sqref="C60"/>
    </sheetView>
  </sheetViews>
  <sheetFormatPr defaultRowHeight="15" x14ac:dyDescent="0.25"/>
  <cols>
    <col min="1" max="1" width="18.42578125" style="28" customWidth="1"/>
    <col min="2" max="2" width="23.85546875" style="28" customWidth="1"/>
    <col min="3" max="3" width="41.42578125" style="28" customWidth="1"/>
    <col min="4" max="4" width="12.85546875" style="35" customWidth="1"/>
    <col min="5" max="5" width="21" style="36" customWidth="1"/>
    <col min="6" max="6" width="15.140625" style="35" customWidth="1"/>
    <col min="7" max="7" width="11.28515625" style="35" customWidth="1"/>
    <col min="8" max="8" width="31.42578125" style="28" customWidth="1"/>
    <col min="9" max="9" width="9.140625" style="34"/>
    <col min="10" max="16384" width="9.140625" style="28"/>
  </cols>
  <sheetData>
    <row r="1" spans="1:8" ht="60" x14ac:dyDescent="0.25">
      <c r="A1" s="2" t="s">
        <v>525</v>
      </c>
      <c r="B1" s="2" t="s">
        <v>0</v>
      </c>
      <c r="C1" s="2" t="s">
        <v>1</v>
      </c>
      <c r="D1" s="2"/>
      <c r="E1" s="16" t="s">
        <v>2</v>
      </c>
      <c r="F1" s="2" t="s">
        <v>524</v>
      </c>
      <c r="G1" s="6" t="s">
        <v>32</v>
      </c>
    </row>
    <row r="2" spans="1:8" ht="30" x14ac:dyDescent="0.25">
      <c r="A2" s="31" t="s">
        <v>478</v>
      </c>
      <c r="B2" s="32" t="s">
        <v>479</v>
      </c>
      <c r="C2" s="32" t="s">
        <v>519</v>
      </c>
      <c r="D2" s="13"/>
      <c r="E2" s="37">
        <v>4000000</v>
      </c>
      <c r="F2" s="13" t="s">
        <v>482</v>
      </c>
      <c r="G2" s="13" t="s">
        <v>34</v>
      </c>
    </row>
    <row r="3" spans="1:8" ht="30" x14ac:dyDescent="0.25">
      <c r="A3" s="17" t="s">
        <v>36</v>
      </c>
      <c r="B3" s="2" t="s">
        <v>70</v>
      </c>
      <c r="C3" s="2" t="s">
        <v>71</v>
      </c>
      <c r="D3" s="2" t="s">
        <v>523</v>
      </c>
      <c r="E3" s="38">
        <v>300000</v>
      </c>
      <c r="F3" s="2" t="s">
        <v>72</v>
      </c>
      <c r="G3" s="2" t="s">
        <v>34</v>
      </c>
      <c r="H3" s="20" t="s">
        <v>451</v>
      </c>
    </row>
    <row r="4" spans="1:8" ht="30" x14ac:dyDescent="0.25">
      <c r="A4" s="8" t="s">
        <v>85</v>
      </c>
      <c r="B4" s="2" t="s">
        <v>74</v>
      </c>
      <c r="C4" s="2"/>
      <c r="D4" s="2"/>
      <c r="E4" s="16">
        <v>6000000</v>
      </c>
      <c r="F4" s="2" t="s">
        <v>28</v>
      </c>
      <c r="G4" s="2" t="s">
        <v>34</v>
      </c>
    </row>
    <row r="5" spans="1:8" ht="30" x14ac:dyDescent="0.25">
      <c r="A5" s="17" t="s">
        <v>84</v>
      </c>
      <c r="B5" s="2" t="s">
        <v>93</v>
      </c>
      <c r="C5" s="2" t="s">
        <v>94</v>
      </c>
      <c r="D5" s="2" t="s">
        <v>520</v>
      </c>
      <c r="E5" s="38">
        <v>300000</v>
      </c>
      <c r="F5" s="2" t="s">
        <v>95</v>
      </c>
      <c r="G5" s="2" t="s">
        <v>457</v>
      </c>
      <c r="H5" s="20" t="s">
        <v>456</v>
      </c>
    </row>
    <row r="6" spans="1:8" x14ac:dyDescent="0.25">
      <c r="A6" s="17" t="s">
        <v>160</v>
      </c>
      <c r="B6" s="2" t="s">
        <v>161</v>
      </c>
      <c r="C6" s="2" t="s">
        <v>162</v>
      </c>
      <c r="D6" s="2"/>
      <c r="E6" s="38">
        <v>7000000</v>
      </c>
      <c r="F6" s="2" t="s">
        <v>59</v>
      </c>
      <c r="G6" s="2" t="s">
        <v>34</v>
      </c>
    </row>
    <row r="7" spans="1:8" x14ac:dyDescent="0.25">
      <c r="A7" s="17" t="s">
        <v>160</v>
      </c>
      <c r="B7" s="2" t="s">
        <v>164</v>
      </c>
      <c r="C7" s="2" t="s">
        <v>165</v>
      </c>
      <c r="D7" s="2"/>
      <c r="E7" s="16">
        <v>8000000</v>
      </c>
      <c r="F7" s="2" t="s">
        <v>167</v>
      </c>
      <c r="G7" s="41" t="s">
        <v>34</v>
      </c>
      <c r="H7" s="42" t="s">
        <v>166</v>
      </c>
    </row>
    <row r="8" spans="1:8" ht="30" x14ac:dyDescent="0.25">
      <c r="A8" s="17" t="s">
        <v>177</v>
      </c>
      <c r="B8" s="2" t="s">
        <v>178</v>
      </c>
      <c r="C8" s="2" t="s">
        <v>179</v>
      </c>
      <c r="D8" s="2"/>
      <c r="E8" s="16">
        <v>17000000</v>
      </c>
      <c r="F8" s="2" t="s">
        <v>24</v>
      </c>
      <c r="G8" s="2" t="s">
        <v>34</v>
      </c>
      <c r="H8" s="20" t="s">
        <v>462</v>
      </c>
    </row>
    <row r="9" spans="1:8" ht="30" x14ac:dyDescent="0.25">
      <c r="A9" s="17" t="s">
        <v>177</v>
      </c>
      <c r="B9" s="2" t="s">
        <v>181</v>
      </c>
      <c r="C9" s="2" t="s">
        <v>182</v>
      </c>
      <c r="D9" s="2" t="s">
        <v>520</v>
      </c>
      <c r="E9" s="38">
        <v>1000000</v>
      </c>
      <c r="F9" s="2" t="s">
        <v>114</v>
      </c>
      <c r="G9" s="2" t="s">
        <v>34</v>
      </c>
    </row>
    <row r="10" spans="1:8" x14ac:dyDescent="0.25">
      <c r="A10" s="17" t="s">
        <v>177</v>
      </c>
      <c r="B10" s="2" t="s">
        <v>181</v>
      </c>
      <c r="C10" s="2" t="s">
        <v>184</v>
      </c>
      <c r="D10" s="2" t="s">
        <v>520</v>
      </c>
      <c r="E10" s="38">
        <v>1000000</v>
      </c>
      <c r="F10" s="2">
        <v>2021</v>
      </c>
      <c r="G10" s="2" t="s">
        <v>34</v>
      </c>
    </row>
    <row r="11" spans="1:8" x14ac:dyDescent="0.25">
      <c r="A11" s="17" t="s">
        <v>177</v>
      </c>
      <c r="B11" s="2" t="s">
        <v>181</v>
      </c>
      <c r="C11" s="2" t="s">
        <v>185</v>
      </c>
      <c r="D11" s="2" t="s">
        <v>520</v>
      </c>
      <c r="E11" s="38">
        <v>1000000</v>
      </c>
      <c r="F11" s="2">
        <v>2021</v>
      </c>
      <c r="G11" s="2" t="s">
        <v>34</v>
      </c>
    </row>
    <row r="12" spans="1:8" x14ac:dyDescent="0.25">
      <c r="A12" s="17" t="s">
        <v>177</v>
      </c>
      <c r="B12" s="2" t="s">
        <v>181</v>
      </c>
      <c r="C12" s="2" t="s">
        <v>186</v>
      </c>
      <c r="D12" s="2" t="s">
        <v>520</v>
      </c>
      <c r="E12" s="38">
        <v>1000000</v>
      </c>
      <c r="F12" s="2" t="s">
        <v>114</v>
      </c>
      <c r="G12" s="2" t="s">
        <v>34</v>
      </c>
    </row>
    <row r="13" spans="1:8" x14ac:dyDescent="0.25">
      <c r="A13" s="17" t="s">
        <v>177</v>
      </c>
      <c r="B13" s="2" t="s">
        <v>181</v>
      </c>
      <c r="C13" s="2" t="s">
        <v>188</v>
      </c>
      <c r="D13" s="2" t="s">
        <v>520</v>
      </c>
      <c r="E13" s="38">
        <v>2000000</v>
      </c>
      <c r="F13" s="2" t="s">
        <v>114</v>
      </c>
      <c r="G13" s="2" t="s">
        <v>34</v>
      </c>
    </row>
    <row r="14" spans="1:8" ht="30" x14ac:dyDescent="0.25">
      <c r="A14" s="17" t="s">
        <v>177</v>
      </c>
      <c r="B14" s="2" t="s">
        <v>196</v>
      </c>
      <c r="C14" s="2" t="s">
        <v>197</v>
      </c>
      <c r="D14" s="2"/>
      <c r="E14" s="16">
        <v>9000000</v>
      </c>
      <c r="F14" s="2" t="s">
        <v>199</v>
      </c>
      <c r="G14" s="2" t="s">
        <v>34</v>
      </c>
    </row>
    <row r="15" spans="1:8" ht="45" x14ac:dyDescent="0.25">
      <c r="A15" s="17" t="s">
        <v>219</v>
      </c>
      <c r="B15" s="2" t="s">
        <v>267</v>
      </c>
      <c r="C15" s="2" t="s">
        <v>468</v>
      </c>
      <c r="D15" s="2"/>
      <c r="E15" s="16">
        <v>5000000</v>
      </c>
      <c r="F15" s="2" t="s">
        <v>222</v>
      </c>
      <c r="G15" s="2" t="s">
        <v>34</v>
      </c>
    </row>
    <row r="16" spans="1:8" ht="30" x14ac:dyDescent="0.25">
      <c r="A16" s="17" t="s">
        <v>219</v>
      </c>
      <c r="B16" s="6" t="s">
        <v>274</v>
      </c>
      <c r="C16" s="2" t="s">
        <v>238</v>
      </c>
      <c r="D16" s="2"/>
      <c r="E16" s="16">
        <v>35000000</v>
      </c>
      <c r="F16" s="2" t="s">
        <v>222</v>
      </c>
      <c r="G16" s="2" t="s">
        <v>34</v>
      </c>
      <c r="H16" s="20" t="s">
        <v>469</v>
      </c>
    </row>
    <row r="17" spans="1:8" ht="60" x14ac:dyDescent="0.25">
      <c r="A17" s="17" t="s">
        <v>282</v>
      </c>
      <c r="B17" s="2" t="s">
        <v>293</v>
      </c>
      <c r="C17" s="2" t="s">
        <v>294</v>
      </c>
      <c r="D17" s="2"/>
      <c r="E17" s="16">
        <v>8000000</v>
      </c>
      <c r="F17" s="2">
        <v>2025</v>
      </c>
      <c r="G17" s="2" t="s">
        <v>34</v>
      </c>
    </row>
    <row r="18" spans="1:8" ht="90" x14ac:dyDescent="0.25">
      <c r="A18" s="17" t="s">
        <v>282</v>
      </c>
      <c r="B18" s="2" t="s">
        <v>296</v>
      </c>
      <c r="C18" s="2" t="s">
        <v>297</v>
      </c>
      <c r="D18" s="2"/>
      <c r="E18" s="16">
        <v>9000000</v>
      </c>
      <c r="F18" s="2" t="s">
        <v>298</v>
      </c>
      <c r="G18" s="2" t="s">
        <v>34</v>
      </c>
    </row>
    <row r="19" spans="1:8" ht="30" x14ac:dyDescent="0.25">
      <c r="A19" s="17" t="s">
        <v>282</v>
      </c>
      <c r="B19" s="2" t="s">
        <v>302</v>
      </c>
      <c r="C19" s="2" t="s">
        <v>303</v>
      </c>
      <c r="D19" s="2" t="s">
        <v>520</v>
      </c>
      <c r="E19" s="38">
        <v>1500000</v>
      </c>
      <c r="F19" s="2">
        <v>2022</v>
      </c>
      <c r="G19" s="2" t="s">
        <v>34</v>
      </c>
    </row>
    <row r="20" spans="1:8" ht="30" x14ac:dyDescent="0.25">
      <c r="A20" s="17" t="s">
        <v>306</v>
      </c>
      <c r="B20" s="2" t="s">
        <v>313</v>
      </c>
      <c r="C20" s="2" t="s">
        <v>314</v>
      </c>
      <c r="D20" s="2"/>
      <c r="E20" s="16">
        <v>9000000</v>
      </c>
      <c r="F20" s="2" t="s">
        <v>292</v>
      </c>
      <c r="G20" s="2" t="s">
        <v>34</v>
      </c>
    </row>
    <row r="21" spans="1:8" ht="45" x14ac:dyDescent="0.25">
      <c r="A21" s="33" t="s">
        <v>349</v>
      </c>
      <c r="B21" s="2" t="s">
        <v>350</v>
      </c>
      <c r="C21" s="2" t="s">
        <v>351</v>
      </c>
      <c r="D21" s="2"/>
      <c r="E21" s="16">
        <v>10000000</v>
      </c>
      <c r="F21" s="2" t="s">
        <v>353</v>
      </c>
      <c r="G21" s="2" t="s">
        <v>34</v>
      </c>
    </row>
    <row r="22" spans="1:8" ht="60" x14ac:dyDescent="0.25">
      <c r="A22" s="2" t="s">
        <v>362</v>
      </c>
      <c r="B22" s="2" t="s">
        <v>366</v>
      </c>
      <c r="C22" s="2" t="s">
        <v>367</v>
      </c>
      <c r="D22" s="2"/>
      <c r="E22" s="16">
        <v>10000000</v>
      </c>
      <c r="F22" s="2">
        <v>2022</v>
      </c>
      <c r="G22" s="2" t="s">
        <v>34</v>
      </c>
      <c r="H22" s="20" t="s">
        <v>436</v>
      </c>
    </row>
    <row r="23" spans="1:8" ht="45" x14ac:dyDescent="0.25">
      <c r="A23" s="2" t="s">
        <v>362</v>
      </c>
      <c r="B23" s="2" t="s">
        <v>369</v>
      </c>
      <c r="C23" s="2" t="s">
        <v>370</v>
      </c>
      <c r="D23" s="2"/>
      <c r="E23" s="16">
        <v>8000000</v>
      </c>
      <c r="F23" s="2">
        <v>2021</v>
      </c>
      <c r="G23" s="2" t="s">
        <v>34</v>
      </c>
    </row>
    <row r="24" spans="1:8" ht="30" x14ac:dyDescent="0.25">
      <c r="A24" s="2" t="s">
        <v>362</v>
      </c>
      <c r="B24" s="2" t="s">
        <v>377</v>
      </c>
      <c r="C24" s="2" t="s">
        <v>378</v>
      </c>
      <c r="D24" s="2"/>
      <c r="E24" s="16">
        <v>30000000</v>
      </c>
      <c r="F24" s="2">
        <v>2022</v>
      </c>
      <c r="G24" s="2" t="s">
        <v>34</v>
      </c>
    </row>
    <row r="25" spans="1:8" ht="75" x14ac:dyDescent="0.25">
      <c r="A25" s="2" t="s">
        <v>362</v>
      </c>
      <c r="B25" s="2" t="s">
        <v>380</v>
      </c>
      <c r="C25" s="2" t="s">
        <v>381</v>
      </c>
      <c r="D25" s="2"/>
      <c r="E25" s="16">
        <v>20000000</v>
      </c>
      <c r="F25" s="2" t="s">
        <v>353</v>
      </c>
      <c r="G25" s="2" t="s">
        <v>34</v>
      </c>
      <c r="H25" s="22" t="s">
        <v>382</v>
      </c>
    </row>
    <row r="26" spans="1:8" ht="30" x14ac:dyDescent="0.25">
      <c r="A26" s="2" t="s">
        <v>362</v>
      </c>
      <c r="B26" s="2" t="s">
        <v>390</v>
      </c>
      <c r="C26" s="2" t="s">
        <v>391</v>
      </c>
      <c r="D26" s="2" t="s">
        <v>522</v>
      </c>
      <c r="E26" s="38">
        <v>1000000</v>
      </c>
      <c r="F26" s="2">
        <v>2021</v>
      </c>
      <c r="G26" s="2" t="s">
        <v>34</v>
      </c>
    </row>
    <row r="27" spans="1:8" ht="45" x14ac:dyDescent="0.25">
      <c r="A27" s="2" t="s">
        <v>362</v>
      </c>
      <c r="B27" s="2" t="s">
        <v>397</v>
      </c>
      <c r="C27" s="2" t="s">
        <v>398</v>
      </c>
      <c r="D27" s="2"/>
      <c r="E27" s="16">
        <v>40000000</v>
      </c>
      <c r="F27" s="2">
        <v>2025</v>
      </c>
      <c r="G27" s="2" t="s">
        <v>34</v>
      </c>
      <c r="H27" s="20" t="s">
        <v>434</v>
      </c>
    </row>
    <row r="28" spans="1:8" ht="30" x14ac:dyDescent="0.25">
      <c r="A28" s="2" t="s">
        <v>362</v>
      </c>
      <c r="B28" s="2" t="s">
        <v>405</v>
      </c>
      <c r="C28" s="2" t="s">
        <v>406</v>
      </c>
      <c r="D28" s="2"/>
      <c r="E28" s="16">
        <v>3000000</v>
      </c>
      <c r="F28" s="2">
        <v>2022</v>
      </c>
      <c r="G28" s="2" t="s">
        <v>34</v>
      </c>
    </row>
    <row r="29" spans="1:8" ht="45" x14ac:dyDescent="0.25">
      <c r="A29" s="2" t="s">
        <v>362</v>
      </c>
      <c r="B29" s="2" t="s">
        <v>427</v>
      </c>
      <c r="C29" s="2" t="s">
        <v>428</v>
      </c>
      <c r="D29" s="2" t="s">
        <v>521</v>
      </c>
      <c r="E29" s="38">
        <v>2000000</v>
      </c>
      <c r="F29" s="2">
        <v>2021</v>
      </c>
      <c r="G29" s="2" t="s">
        <v>34</v>
      </c>
      <c r="H29" s="20" t="s">
        <v>526</v>
      </c>
    </row>
    <row r="30" spans="1:8" ht="30" x14ac:dyDescent="0.25">
      <c r="A30" s="2" t="s">
        <v>483</v>
      </c>
      <c r="B30" s="2" t="s">
        <v>489</v>
      </c>
      <c r="C30" s="2" t="s">
        <v>490</v>
      </c>
      <c r="D30" s="2" t="s">
        <v>520</v>
      </c>
      <c r="E30" s="38">
        <v>1000000</v>
      </c>
      <c r="F30" s="2" t="s">
        <v>222</v>
      </c>
      <c r="G30" s="2" t="s">
        <v>34</v>
      </c>
      <c r="H30" s="23"/>
    </row>
    <row r="31" spans="1:8" ht="60" x14ac:dyDescent="0.25">
      <c r="A31" s="17" t="s">
        <v>504</v>
      </c>
      <c r="B31" s="17" t="s">
        <v>505</v>
      </c>
      <c r="C31" s="17" t="s">
        <v>507</v>
      </c>
      <c r="D31" s="2" t="s">
        <v>520</v>
      </c>
      <c r="E31" s="38">
        <v>800000</v>
      </c>
      <c r="F31" s="2" t="s">
        <v>324</v>
      </c>
      <c r="G31" s="2" t="s">
        <v>34</v>
      </c>
    </row>
    <row r="32" spans="1:8" ht="60" x14ac:dyDescent="0.25">
      <c r="A32" s="17" t="s">
        <v>504</v>
      </c>
      <c r="B32" s="17" t="s">
        <v>506</v>
      </c>
      <c r="C32" s="17" t="s">
        <v>508</v>
      </c>
      <c r="D32" s="2" t="s">
        <v>520</v>
      </c>
      <c r="E32" s="38">
        <v>400000</v>
      </c>
      <c r="F32" s="2" t="s">
        <v>329</v>
      </c>
      <c r="G32" s="2" t="s">
        <v>34</v>
      </c>
    </row>
    <row r="33" spans="1:9" x14ac:dyDescent="0.25">
      <c r="A33" s="2" t="s">
        <v>633</v>
      </c>
      <c r="B33" s="2" t="s">
        <v>627</v>
      </c>
      <c r="C33" s="2" t="s">
        <v>628</v>
      </c>
      <c r="D33" s="2" t="s">
        <v>520</v>
      </c>
      <c r="E33" s="16">
        <v>250000</v>
      </c>
      <c r="F33" s="2">
        <v>2024</v>
      </c>
      <c r="G33" s="64" t="s">
        <v>34</v>
      </c>
    </row>
    <row r="34" spans="1:9" x14ac:dyDescent="0.25">
      <c r="A34" s="132" t="s">
        <v>811</v>
      </c>
      <c r="B34" s="132"/>
      <c r="C34" s="132"/>
      <c r="D34" s="132"/>
      <c r="E34" s="40">
        <f>SUM(E2:E32)</f>
        <v>251300000</v>
      </c>
    </row>
    <row r="35" spans="1:9" x14ac:dyDescent="0.25">
      <c r="A35" s="133" t="s">
        <v>812</v>
      </c>
      <c r="B35" s="134"/>
      <c r="C35" s="135"/>
      <c r="D35" s="2" t="s">
        <v>521</v>
      </c>
      <c r="E35" s="84">
        <v>154350000</v>
      </c>
    </row>
    <row r="36" spans="1:9" x14ac:dyDescent="0.25">
      <c r="A36" s="132" t="s">
        <v>528</v>
      </c>
      <c r="B36" s="132"/>
      <c r="C36" s="132"/>
      <c r="D36" s="132"/>
      <c r="E36" s="40">
        <f>SUM(E34:E35)</f>
        <v>405650000</v>
      </c>
    </row>
    <row r="37" spans="1:9" x14ac:dyDescent="0.25">
      <c r="B37" s="35"/>
      <c r="C37" s="26"/>
      <c r="E37" s="35"/>
      <c r="F37" s="28"/>
      <c r="G37" s="34"/>
      <c r="I37" s="28"/>
    </row>
    <row r="38" spans="1:9" ht="30" x14ac:dyDescent="0.25">
      <c r="D38" s="39" t="s">
        <v>527</v>
      </c>
      <c r="E38" s="40" t="s">
        <v>636</v>
      </c>
      <c r="F38" s="71" t="s">
        <v>529</v>
      </c>
    </row>
    <row r="39" spans="1:9" x14ac:dyDescent="0.25">
      <c r="D39" s="2" t="s">
        <v>520</v>
      </c>
      <c r="E39" s="40">
        <f>E5+E9+E10+E11+E12+E13+E19+E30+E31+E32+E33</f>
        <v>10250000</v>
      </c>
      <c r="F39" s="40">
        <f>E5+E9+E10+E11+E12+E13+E19+E30+E31</f>
        <v>9600000</v>
      </c>
    </row>
    <row r="40" spans="1:9" x14ac:dyDescent="0.25">
      <c r="D40" s="2" t="s">
        <v>522</v>
      </c>
      <c r="E40" s="40">
        <f>E26</f>
        <v>1000000</v>
      </c>
      <c r="F40" s="40">
        <f>E26</f>
        <v>1000000</v>
      </c>
    </row>
    <row r="41" spans="1:9" ht="30" x14ac:dyDescent="0.25">
      <c r="D41" s="2" t="s">
        <v>637</v>
      </c>
      <c r="E41" s="40">
        <f>E6</f>
        <v>7000000</v>
      </c>
      <c r="F41" s="40">
        <f>E6</f>
        <v>7000000</v>
      </c>
    </row>
    <row r="42" spans="1:9" x14ac:dyDescent="0.25">
      <c r="D42" s="2" t="s">
        <v>521</v>
      </c>
      <c r="E42" s="40">
        <f>E29+E35</f>
        <v>156350000</v>
      </c>
      <c r="F42" s="40">
        <f>E29</f>
        <v>2000000</v>
      </c>
    </row>
    <row r="43" spans="1:9" x14ac:dyDescent="0.25">
      <c r="D43" s="56" t="s">
        <v>528</v>
      </c>
      <c r="E43" s="40">
        <f>SUM(E39:E42)</f>
        <v>174600000</v>
      </c>
      <c r="F43" s="39"/>
    </row>
    <row r="47" spans="1:9" x14ac:dyDescent="0.25">
      <c r="D47" s="28"/>
      <c r="E47" s="28"/>
      <c r="F47" s="28"/>
    </row>
  </sheetData>
  <autoFilter ref="A1:G37"/>
  <mergeCells count="3">
    <mergeCell ref="A34:D34"/>
    <mergeCell ref="A36:D36"/>
    <mergeCell ref="A35:C35"/>
  </mergeCells>
  <pageMargins left="0.7" right="0.7" top="0.78740157499999996" bottom="0.78740157499999996" header="0.3" footer="0.3"/>
  <pageSetup paperSize="9" scale="53" orientation="portrait" verticalDpi="0" r:id="rId1"/>
  <colBreaks count="1" manualBreakCount="1">
    <brk id="7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view="pageBreakPreview" topLeftCell="A25" zoomScale="60" zoomScaleNormal="100" workbookViewId="0">
      <selection activeCell="R55" sqref="R55"/>
    </sheetView>
  </sheetViews>
  <sheetFormatPr defaultRowHeight="15" x14ac:dyDescent="0.25"/>
  <cols>
    <col min="1" max="2" width="34.85546875" customWidth="1"/>
    <col min="3" max="5" width="14.28515625" customWidth="1"/>
  </cols>
  <sheetData>
    <row r="1" spans="1:5" ht="20.25" x14ac:dyDescent="0.25">
      <c r="A1" s="43" t="s">
        <v>530</v>
      </c>
      <c r="C1" s="24"/>
      <c r="D1" s="30"/>
    </row>
    <row r="2" spans="1:5" x14ac:dyDescent="0.25">
      <c r="A2" s="140" t="s">
        <v>597</v>
      </c>
      <c r="B2" s="140" t="s">
        <v>531</v>
      </c>
      <c r="C2" s="140" t="s">
        <v>532</v>
      </c>
      <c r="D2" s="142" t="s">
        <v>533</v>
      </c>
      <c r="E2" s="140" t="s">
        <v>534</v>
      </c>
    </row>
    <row r="3" spans="1:5" x14ac:dyDescent="0.25">
      <c r="A3" s="140"/>
      <c r="B3" s="140"/>
      <c r="C3" s="140"/>
      <c r="D3" s="142"/>
      <c r="E3" s="140"/>
    </row>
    <row r="4" spans="1:5" x14ac:dyDescent="0.25">
      <c r="A4" s="140"/>
      <c r="B4" s="140"/>
      <c r="C4" s="140"/>
      <c r="D4" s="142"/>
      <c r="E4" s="140"/>
    </row>
    <row r="5" spans="1:5" ht="30" customHeight="1" x14ac:dyDescent="0.25">
      <c r="A5" s="144" t="s">
        <v>598</v>
      </c>
      <c r="B5" s="140" t="s">
        <v>535</v>
      </c>
      <c r="C5" s="141">
        <v>110000</v>
      </c>
      <c r="D5" s="142" t="s">
        <v>536</v>
      </c>
      <c r="E5" s="143" t="s">
        <v>537</v>
      </c>
    </row>
    <row r="6" spans="1:5" x14ac:dyDescent="0.25">
      <c r="A6" s="145"/>
      <c r="B6" s="140"/>
      <c r="C6" s="141"/>
      <c r="D6" s="142"/>
      <c r="E6" s="143"/>
    </row>
    <row r="7" spans="1:5" x14ac:dyDescent="0.25">
      <c r="A7" s="145"/>
      <c r="B7" s="140"/>
      <c r="C7" s="141"/>
      <c r="D7" s="142"/>
      <c r="E7" s="143"/>
    </row>
    <row r="8" spans="1:5" x14ac:dyDescent="0.25">
      <c r="A8" s="145"/>
      <c r="B8" s="140"/>
      <c r="C8" s="141"/>
      <c r="D8" s="142"/>
      <c r="E8" s="143"/>
    </row>
    <row r="9" spans="1:5" ht="16.5" x14ac:dyDescent="0.25">
      <c r="A9" s="146"/>
      <c r="B9" s="44" t="s">
        <v>538</v>
      </c>
      <c r="C9" s="45">
        <v>120000</v>
      </c>
      <c r="D9" s="46" t="s">
        <v>536</v>
      </c>
      <c r="E9" s="47" t="s">
        <v>537</v>
      </c>
    </row>
    <row r="10" spans="1:5" ht="30" customHeight="1" x14ac:dyDescent="0.25">
      <c r="A10" s="144" t="s">
        <v>599</v>
      </c>
      <c r="B10" s="140" t="s">
        <v>539</v>
      </c>
      <c r="C10" s="141">
        <v>400000</v>
      </c>
      <c r="D10" s="142">
        <v>2020</v>
      </c>
      <c r="E10" s="143" t="s">
        <v>537</v>
      </c>
    </row>
    <row r="11" spans="1:5" x14ac:dyDescent="0.25">
      <c r="A11" s="145"/>
      <c r="B11" s="140"/>
      <c r="C11" s="141"/>
      <c r="D11" s="142"/>
      <c r="E11" s="143"/>
    </row>
    <row r="12" spans="1:5" x14ac:dyDescent="0.25">
      <c r="A12" s="145"/>
      <c r="B12" s="140"/>
      <c r="C12" s="141"/>
      <c r="D12" s="142"/>
      <c r="E12" s="143"/>
    </row>
    <row r="13" spans="1:5" x14ac:dyDescent="0.25">
      <c r="A13" s="145"/>
      <c r="B13" s="140"/>
      <c r="C13" s="141"/>
      <c r="D13" s="142"/>
      <c r="E13" s="143"/>
    </row>
    <row r="14" spans="1:5" ht="30" x14ac:dyDescent="0.25">
      <c r="A14" s="146"/>
      <c r="B14" s="44" t="s">
        <v>540</v>
      </c>
      <c r="C14" s="45">
        <v>100000</v>
      </c>
      <c r="D14" s="46" t="s">
        <v>199</v>
      </c>
      <c r="E14" s="47" t="s">
        <v>537</v>
      </c>
    </row>
    <row r="15" spans="1:5" ht="45" customHeight="1" x14ac:dyDescent="0.25">
      <c r="A15" s="144" t="s">
        <v>600</v>
      </c>
      <c r="B15" s="44" t="s">
        <v>542</v>
      </c>
      <c r="C15" s="45">
        <v>125000</v>
      </c>
      <c r="D15" s="46" t="s">
        <v>543</v>
      </c>
      <c r="E15" s="47" t="s">
        <v>537</v>
      </c>
    </row>
    <row r="16" spans="1:5" ht="30" x14ac:dyDescent="0.25">
      <c r="A16" s="145"/>
      <c r="B16" s="44" t="s">
        <v>544</v>
      </c>
      <c r="C16" s="45">
        <v>125000</v>
      </c>
      <c r="D16" s="46" t="s">
        <v>543</v>
      </c>
      <c r="E16" s="47" t="s">
        <v>537</v>
      </c>
    </row>
    <row r="17" spans="1:6" ht="30" x14ac:dyDescent="0.25">
      <c r="A17" s="145"/>
      <c r="B17" s="44" t="s">
        <v>545</v>
      </c>
      <c r="C17" s="45">
        <v>125000</v>
      </c>
      <c r="D17" s="46" t="s">
        <v>543</v>
      </c>
      <c r="E17" s="47" t="s">
        <v>537</v>
      </c>
    </row>
    <row r="18" spans="1:6" ht="30" x14ac:dyDescent="0.25">
      <c r="A18" s="145"/>
      <c r="B18" s="44" t="s">
        <v>546</v>
      </c>
      <c r="C18" s="45">
        <v>125000</v>
      </c>
      <c r="D18" s="46" t="s">
        <v>543</v>
      </c>
      <c r="E18" s="47" t="s">
        <v>537</v>
      </c>
    </row>
    <row r="19" spans="1:6" ht="30" x14ac:dyDescent="0.25">
      <c r="A19" s="145"/>
      <c r="B19" s="44" t="s">
        <v>547</v>
      </c>
      <c r="C19" s="45">
        <v>125000</v>
      </c>
      <c r="D19" s="46" t="s">
        <v>543</v>
      </c>
      <c r="E19" s="47" t="s">
        <v>537</v>
      </c>
    </row>
    <row r="20" spans="1:6" ht="45" x14ac:dyDescent="0.25">
      <c r="A20" s="145"/>
      <c r="B20" s="44" t="s">
        <v>548</v>
      </c>
      <c r="C20" s="45">
        <v>125000</v>
      </c>
      <c r="D20" s="46" t="s">
        <v>543</v>
      </c>
      <c r="E20" s="47" t="s">
        <v>537</v>
      </c>
    </row>
    <row r="21" spans="1:6" ht="45" x14ac:dyDescent="0.25">
      <c r="A21" s="145"/>
      <c r="B21" s="44" t="s">
        <v>548</v>
      </c>
      <c r="C21" s="45">
        <v>125000</v>
      </c>
      <c r="D21" s="46" t="s">
        <v>543</v>
      </c>
      <c r="E21" s="47" t="s">
        <v>537</v>
      </c>
    </row>
    <row r="22" spans="1:6" ht="45" x14ac:dyDescent="0.25">
      <c r="A22" s="146"/>
      <c r="B22" s="44" t="s">
        <v>549</v>
      </c>
      <c r="C22" s="45">
        <v>125000</v>
      </c>
      <c r="D22" s="46" t="s">
        <v>543</v>
      </c>
      <c r="E22" s="47" t="s">
        <v>537</v>
      </c>
    </row>
    <row r="23" spans="1:6" ht="30" x14ac:dyDescent="0.25">
      <c r="A23" s="144" t="s">
        <v>550</v>
      </c>
      <c r="B23" s="44" t="s">
        <v>551</v>
      </c>
      <c r="C23" s="45">
        <v>100000</v>
      </c>
      <c r="D23" s="46" t="s">
        <v>552</v>
      </c>
      <c r="E23" s="47" t="s">
        <v>537</v>
      </c>
    </row>
    <row r="24" spans="1:6" ht="30" x14ac:dyDescent="0.25">
      <c r="A24" s="145"/>
      <c r="B24" s="44" t="s">
        <v>553</v>
      </c>
      <c r="C24" s="45">
        <v>134000</v>
      </c>
      <c r="D24" s="46" t="s">
        <v>554</v>
      </c>
      <c r="E24" s="47" t="s">
        <v>537</v>
      </c>
    </row>
    <row r="25" spans="1:6" ht="45" x14ac:dyDescent="0.25">
      <c r="A25" s="146"/>
      <c r="B25" s="44" t="s">
        <v>555</v>
      </c>
      <c r="C25" s="45">
        <v>125000</v>
      </c>
      <c r="D25" s="46" t="s">
        <v>556</v>
      </c>
      <c r="E25" s="47" t="s">
        <v>537</v>
      </c>
    </row>
    <row r="26" spans="1:6" x14ac:dyDescent="0.25">
      <c r="A26" s="144" t="s">
        <v>557</v>
      </c>
      <c r="B26" s="140" t="s">
        <v>558</v>
      </c>
      <c r="C26" s="141"/>
      <c r="D26" s="142" t="s">
        <v>199</v>
      </c>
      <c r="E26" s="147" t="s">
        <v>537</v>
      </c>
      <c r="F26" t="s">
        <v>34</v>
      </c>
    </row>
    <row r="27" spans="1:6" x14ac:dyDescent="0.25">
      <c r="A27" s="145"/>
      <c r="B27" s="140"/>
      <c r="C27" s="141"/>
      <c r="D27" s="142"/>
      <c r="E27" s="147"/>
      <c r="F27" t="s">
        <v>33</v>
      </c>
    </row>
    <row r="28" spans="1:6" ht="45" x14ac:dyDescent="0.25">
      <c r="A28" s="145"/>
      <c r="B28" s="78" t="s">
        <v>559</v>
      </c>
      <c r="C28" s="45">
        <v>350000</v>
      </c>
      <c r="D28" s="46" t="s">
        <v>199</v>
      </c>
      <c r="E28" s="47" t="s">
        <v>537</v>
      </c>
    </row>
    <row r="29" spans="1:6" ht="30" x14ac:dyDescent="0.25">
      <c r="A29" s="146"/>
      <c r="B29" s="50" t="s">
        <v>560</v>
      </c>
      <c r="C29" s="45">
        <v>150000</v>
      </c>
      <c r="D29" s="46" t="s">
        <v>199</v>
      </c>
      <c r="E29" s="47" t="s">
        <v>537</v>
      </c>
    </row>
    <row r="30" spans="1:6" x14ac:dyDescent="0.25">
      <c r="A30" s="144" t="s">
        <v>561</v>
      </c>
      <c r="B30" s="140" t="s">
        <v>562</v>
      </c>
      <c r="C30" s="141">
        <v>1500000</v>
      </c>
      <c r="D30" s="142" t="s">
        <v>563</v>
      </c>
      <c r="E30" s="143" t="s">
        <v>537</v>
      </c>
      <c r="F30" s="136" t="s">
        <v>644</v>
      </c>
    </row>
    <row r="31" spans="1:6" x14ac:dyDescent="0.25">
      <c r="A31" s="145"/>
      <c r="B31" s="140"/>
      <c r="C31" s="141"/>
      <c r="D31" s="142"/>
      <c r="E31" s="143"/>
      <c r="F31" s="136"/>
    </row>
    <row r="32" spans="1:6" x14ac:dyDescent="0.25">
      <c r="A32" s="145"/>
      <c r="B32" s="140"/>
      <c r="C32" s="141"/>
      <c r="D32" s="142"/>
      <c r="E32" s="143"/>
      <c r="F32" s="136"/>
    </row>
    <row r="33" spans="1:6" x14ac:dyDescent="0.25">
      <c r="A33" s="145"/>
      <c r="B33" s="140"/>
      <c r="C33" s="141"/>
      <c r="D33" s="142"/>
      <c r="E33" s="143"/>
      <c r="F33" s="136"/>
    </row>
    <row r="34" spans="1:6" ht="30" x14ac:dyDescent="0.25">
      <c r="A34" s="145"/>
      <c r="B34" s="44" t="s">
        <v>564</v>
      </c>
      <c r="C34" s="45">
        <v>250000</v>
      </c>
      <c r="D34" s="46" t="s">
        <v>565</v>
      </c>
      <c r="E34" s="47" t="s">
        <v>537</v>
      </c>
    </row>
    <row r="35" spans="1:6" ht="16.5" x14ac:dyDescent="0.25">
      <c r="A35" s="145"/>
      <c r="B35" s="44" t="s">
        <v>566</v>
      </c>
      <c r="C35" s="45">
        <v>500000</v>
      </c>
      <c r="D35" s="46" t="s">
        <v>565</v>
      </c>
      <c r="E35" s="47" t="s">
        <v>537</v>
      </c>
      <c r="F35" t="s">
        <v>34</v>
      </c>
    </row>
    <row r="36" spans="1:6" ht="30" x14ac:dyDescent="0.25">
      <c r="A36" s="146"/>
      <c r="B36" s="44" t="s">
        <v>567</v>
      </c>
      <c r="C36" s="45">
        <v>150000</v>
      </c>
      <c r="D36" s="46" t="s">
        <v>565</v>
      </c>
      <c r="E36" s="47" t="s">
        <v>537</v>
      </c>
    </row>
    <row r="37" spans="1:6" ht="30" customHeight="1" x14ac:dyDescent="0.25">
      <c r="A37" s="137" t="s">
        <v>568</v>
      </c>
      <c r="B37" s="140" t="s">
        <v>569</v>
      </c>
      <c r="C37" s="141">
        <v>121000</v>
      </c>
      <c r="D37" s="142" t="s">
        <v>199</v>
      </c>
      <c r="E37" s="143" t="s">
        <v>537</v>
      </c>
    </row>
    <row r="38" spans="1:6" x14ac:dyDescent="0.25">
      <c r="A38" s="138"/>
      <c r="B38" s="140"/>
      <c r="C38" s="141"/>
      <c r="D38" s="142"/>
      <c r="E38" s="143"/>
    </row>
    <row r="39" spans="1:6" x14ac:dyDescent="0.25">
      <c r="A39" s="138"/>
      <c r="B39" s="140"/>
      <c r="C39" s="141"/>
      <c r="D39" s="142"/>
      <c r="E39" s="143"/>
    </row>
    <row r="40" spans="1:6" x14ac:dyDescent="0.25">
      <c r="A40" s="139"/>
      <c r="B40" s="140"/>
      <c r="C40" s="141"/>
      <c r="D40" s="142"/>
      <c r="E40" s="143"/>
    </row>
    <row r="41" spans="1:6" ht="30" customHeight="1" x14ac:dyDescent="0.25">
      <c r="A41" s="137" t="s">
        <v>570</v>
      </c>
      <c r="B41" s="140" t="s">
        <v>571</v>
      </c>
      <c r="C41" s="141">
        <v>120000</v>
      </c>
      <c r="D41" s="142">
        <v>2020</v>
      </c>
      <c r="E41" s="143" t="s">
        <v>537</v>
      </c>
    </row>
    <row r="42" spans="1:6" x14ac:dyDescent="0.25">
      <c r="A42" s="138"/>
      <c r="B42" s="140"/>
      <c r="C42" s="141"/>
      <c r="D42" s="142"/>
      <c r="E42" s="143"/>
    </row>
    <row r="43" spans="1:6" x14ac:dyDescent="0.25">
      <c r="A43" s="138"/>
      <c r="B43" s="140"/>
      <c r="C43" s="141"/>
      <c r="D43" s="142"/>
      <c r="E43" s="143"/>
    </row>
    <row r="44" spans="1:6" ht="30" x14ac:dyDescent="0.25">
      <c r="A44" s="139"/>
      <c r="B44" s="44" t="s">
        <v>572</v>
      </c>
      <c r="C44" s="45">
        <v>120000</v>
      </c>
      <c r="D44" s="46">
        <v>2020</v>
      </c>
      <c r="E44" s="47" t="s">
        <v>537</v>
      </c>
    </row>
    <row r="45" spans="1:6" ht="30" customHeight="1" x14ac:dyDescent="0.25">
      <c r="A45" s="137" t="s">
        <v>573</v>
      </c>
      <c r="B45" s="140" t="s">
        <v>574</v>
      </c>
      <c r="C45" s="141">
        <v>125000</v>
      </c>
      <c r="D45" s="142" t="s">
        <v>575</v>
      </c>
      <c r="E45" s="143" t="s">
        <v>537</v>
      </c>
    </row>
    <row r="46" spans="1:6" x14ac:dyDescent="0.25">
      <c r="A46" s="138"/>
      <c r="B46" s="140"/>
      <c r="C46" s="141"/>
      <c r="D46" s="142"/>
      <c r="E46" s="143"/>
    </row>
    <row r="47" spans="1:6" x14ac:dyDescent="0.25">
      <c r="A47" s="138"/>
      <c r="B47" s="140"/>
      <c r="C47" s="141"/>
      <c r="D47" s="142"/>
      <c r="E47" s="143"/>
    </row>
    <row r="48" spans="1:6" ht="30" x14ac:dyDescent="0.25">
      <c r="A48" s="138"/>
      <c r="B48" s="44" t="s">
        <v>576</v>
      </c>
      <c r="C48" s="45">
        <v>125000</v>
      </c>
      <c r="D48" s="46" t="s">
        <v>575</v>
      </c>
      <c r="E48" s="47" t="s">
        <v>537</v>
      </c>
    </row>
    <row r="49" spans="1:6" ht="16.5" x14ac:dyDescent="0.25">
      <c r="A49" s="139"/>
      <c r="B49" s="78" t="s">
        <v>577</v>
      </c>
      <c r="C49" s="45">
        <v>125000</v>
      </c>
      <c r="D49" s="46" t="s">
        <v>575</v>
      </c>
      <c r="E49" s="47" t="s">
        <v>537</v>
      </c>
    </row>
    <row r="50" spans="1:6" ht="30" customHeight="1" x14ac:dyDescent="0.25">
      <c r="A50" s="137" t="s">
        <v>578</v>
      </c>
      <c r="B50" s="140" t="s">
        <v>579</v>
      </c>
      <c r="C50" s="141">
        <v>125000</v>
      </c>
      <c r="D50" s="142" t="s">
        <v>543</v>
      </c>
      <c r="E50" s="143" t="s">
        <v>537</v>
      </c>
    </row>
    <row r="51" spans="1:6" x14ac:dyDescent="0.25">
      <c r="A51" s="138"/>
      <c r="B51" s="140"/>
      <c r="C51" s="141"/>
      <c r="D51" s="142"/>
      <c r="E51" s="143"/>
    </row>
    <row r="52" spans="1:6" x14ac:dyDescent="0.25">
      <c r="A52" s="138"/>
      <c r="B52" s="140"/>
      <c r="C52" s="141"/>
      <c r="D52" s="142"/>
      <c r="E52" s="143"/>
    </row>
    <row r="53" spans="1:6" x14ac:dyDescent="0.25">
      <c r="A53" s="138"/>
      <c r="B53" s="140"/>
      <c r="C53" s="141"/>
      <c r="D53" s="142"/>
      <c r="E53" s="143"/>
    </row>
    <row r="54" spans="1:6" ht="16.5" x14ac:dyDescent="0.25">
      <c r="A54" s="139"/>
      <c r="B54" s="44" t="s">
        <v>580</v>
      </c>
      <c r="C54" s="45">
        <v>110000</v>
      </c>
      <c r="D54" s="46" t="s">
        <v>543</v>
      </c>
      <c r="E54" s="47" t="s">
        <v>537</v>
      </c>
      <c r="F54" t="s">
        <v>646</v>
      </c>
    </row>
    <row r="55" spans="1:6" x14ac:dyDescent="0.25">
      <c r="A55" s="48"/>
      <c r="B55" s="50" t="s">
        <v>528</v>
      </c>
      <c r="C55" s="51">
        <f>SUM(C5:C54)</f>
        <v>5960000</v>
      </c>
      <c r="D55" s="52"/>
      <c r="E55" s="48"/>
    </row>
    <row r="56" spans="1:6" x14ac:dyDescent="0.25">
      <c r="A56" s="79"/>
      <c r="B56" s="48" t="s">
        <v>645</v>
      </c>
      <c r="C56" s="40">
        <f>C55-C49-120000</f>
        <v>5715000</v>
      </c>
      <c r="D56" s="48"/>
      <c r="E56" s="48"/>
    </row>
  </sheetData>
  <mergeCells count="48">
    <mergeCell ref="B5:B8"/>
    <mergeCell ref="C5:C8"/>
    <mergeCell ref="D5:D8"/>
    <mergeCell ref="E5:E8"/>
    <mergeCell ref="A2:A4"/>
    <mergeCell ref="B2:B4"/>
    <mergeCell ref="C2:C4"/>
    <mergeCell ref="D2:D4"/>
    <mergeCell ref="E2:E4"/>
    <mergeCell ref="B10:B13"/>
    <mergeCell ref="C10:C13"/>
    <mergeCell ref="D10:D13"/>
    <mergeCell ref="E10:E13"/>
    <mergeCell ref="B26:B27"/>
    <mergeCell ref="C26:C27"/>
    <mergeCell ref="D26:D27"/>
    <mergeCell ref="E26:E27"/>
    <mergeCell ref="D45:D47"/>
    <mergeCell ref="E45:E47"/>
    <mergeCell ref="B30:B33"/>
    <mergeCell ref="C30:C33"/>
    <mergeCell ref="D30:D33"/>
    <mergeCell ref="E30:E33"/>
    <mergeCell ref="B37:B40"/>
    <mergeCell ref="C37:C40"/>
    <mergeCell ref="D37:D40"/>
    <mergeCell ref="E37:E40"/>
    <mergeCell ref="A5:A9"/>
    <mergeCell ref="A10:A14"/>
    <mergeCell ref="A15:A22"/>
    <mergeCell ref="A23:A25"/>
    <mergeCell ref="A26:A29"/>
    <mergeCell ref="F30:F33"/>
    <mergeCell ref="A37:A40"/>
    <mergeCell ref="A41:A44"/>
    <mergeCell ref="A45:A49"/>
    <mergeCell ref="A50:A54"/>
    <mergeCell ref="B50:B53"/>
    <mergeCell ref="C50:C53"/>
    <mergeCell ref="D50:D53"/>
    <mergeCell ref="E50:E53"/>
    <mergeCell ref="A30:A36"/>
    <mergeCell ref="B41:B43"/>
    <mergeCell ref="C41:C43"/>
    <mergeCell ref="D41:D43"/>
    <mergeCell ref="E41:E43"/>
    <mergeCell ref="B45:B47"/>
    <mergeCell ref="C45:C47"/>
  </mergeCells>
  <pageMargins left="0.7" right="0.7" top="0.78740157499999996" bottom="0.78740157499999996" header="0.3" footer="0.3"/>
  <pageSetup paperSize="9" scale="57" orientation="portrait" verticalDpi="0" r:id="rId1"/>
  <rowBreaks count="1" manualBreakCount="1">
    <brk id="56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view="pageBreakPreview" topLeftCell="A174" zoomScaleNormal="100" zoomScaleSheetLayoutView="100" workbookViewId="0">
      <selection activeCell="A212" sqref="A212:B214"/>
    </sheetView>
  </sheetViews>
  <sheetFormatPr defaultRowHeight="15" x14ac:dyDescent="0.25"/>
  <cols>
    <col min="1" max="1" width="38.5703125" style="53" customWidth="1"/>
    <col min="2" max="2" width="38.7109375" style="53" customWidth="1"/>
    <col min="3" max="3" width="13" style="82" customWidth="1"/>
    <col min="4" max="4" width="16.85546875" style="54" customWidth="1"/>
    <col min="5" max="5" width="19" style="53" customWidth="1"/>
    <col min="6" max="9" width="11.5703125" style="53" customWidth="1"/>
    <col min="10" max="10" width="9.140625" style="53"/>
    <col min="11" max="11" width="15.7109375" style="53" customWidth="1"/>
    <col min="12" max="12" width="9.140625" style="95"/>
    <col min="13" max="13" width="31.5703125" style="53" customWidth="1"/>
    <col min="14" max="14" width="18.140625" style="53" customWidth="1"/>
    <col min="15" max="16384" width="9.140625" style="53"/>
  </cols>
  <sheetData>
    <row r="1" spans="1:12" ht="57.75" customHeight="1" x14ac:dyDescent="0.25">
      <c r="A1" s="184" t="s">
        <v>581</v>
      </c>
      <c r="B1" s="184" t="s">
        <v>531</v>
      </c>
      <c r="C1" s="185" t="s">
        <v>532</v>
      </c>
      <c r="D1" s="184" t="s">
        <v>533</v>
      </c>
      <c r="E1" s="184" t="s">
        <v>582</v>
      </c>
      <c r="F1" s="184" t="s">
        <v>583</v>
      </c>
      <c r="G1" s="184"/>
      <c r="H1" s="184"/>
      <c r="I1" s="184"/>
      <c r="J1" s="184"/>
      <c r="K1" s="184"/>
    </row>
    <row r="2" spans="1:12" x14ac:dyDescent="0.25">
      <c r="A2" s="184"/>
      <c r="B2" s="184"/>
      <c r="C2" s="185"/>
      <c r="D2" s="184"/>
      <c r="E2" s="184"/>
      <c r="F2" s="184"/>
      <c r="G2" s="184"/>
      <c r="H2" s="184"/>
      <c r="I2" s="184"/>
      <c r="J2" s="184"/>
      <c r="K2" s="184"/>
    </row>
    <row r="3" spans="1:12" x14ac:dyDescent="0.25">
      <c r="A3" s="184"/>
      <c r="B3" s="184"/>
      <c r="C3" s="185"/>
      <c r="D3" s="184"/>
      <c r="E3" s="184"/>
      <c r="F3" s="184" t="s">
        <v>584</v>
      </c>
      <c r="G3" s="184"/>
      <c r="H3" s="184"/>
      <c r="I3" s="184"/>
      <c r="J3" s="184" t="s">
        <v>585</v>
      </c>
      <c r="K3" s="184" t="s">
        <v>586</v>
      </c>
    </row>
    <row r="4" spans="1:12" ht="89.25" customHeight="1" x14ac:dyDescent="0.25">
      <c r="A4" s="184"/>
      <c r="B4" s="184"/>
      <c r="C4" s="185"/>
      <c r="D4" s="184"/>
      <c r="E4" s="184"/>
      <c r="F4" s="55" t="s">
        <v>587</v>
      </c>
      <c r="G4" s="55" t="s">
        <v>588</v>
      </c>
      <c r="H4" s="55" t="s">
        <v>589</v>
      </c>
      <c r="I4" s="55" t="s">
        <v>590</v>
      </c>
      <c r="J4" s="184"/>
      <c r="K4" s="184"/>
    </row>
    <row r="5" spans="1:12" ht="114.75" customHeight="1" x14ac:dyDescent="0.25">
      <c r="A5" s="154" t="s">
        <v>541</v>
      </c>
      <c r="B5" s="181" t="s">
        <v>591</v>
      </c>
      <c r="C5" s="182">
        <v>850000</v>
      </c>
      <c r="D5" s="183" t="s">
        <v>543</v>
      </c>
      <c r="E5" s="180" t="s">
        <v>594</v>
      </c>
      <c r="F5" s="178" t="s">
        <v>537</v>
      </c>
      <c r="G5" s="178" t="s">
        <v>592</v>
      </c>
      <c r="H5" s="178" t="s">
        <v>592</v>
      </c>
      <c r="I5" s="178" t="s">
        <v>592</v>
      </c>
      <c r="J5" s="179" t="s">
        <v>592</v>
      </c>
      <c r="K5" s="178" t="s">
        <v>592</v>
      </c>
      <c r="L5" s="160" t="s">
        <v>34</v>
      </c>
    </row>
    <row r="6" spans="1:12" ht="30" customHeight="1" x14ac:dyDescent="0.25">
      <c r="A6" s="155"/>
      <c r="B6" s="181"/>
      <c r="C6" s="182"/>
      <c r="D6" s="183"/>
      <c r="E6" s="180"/>
      <c r="F6" s="178"/>
      <c r="G6" s="178"/>
      <c r="H6" s="178"/>
      <c r="I6" s="178"/>
      <c r="J6" s="179"/>
      <c r="K6" s="178"/>
      <c r="L6" s="160"/>
    </row>
    <row r="7" spans="1:12" x14ac:dyDescent="0.25">
      <c r="A7" s="155"/>
      <c r="B7" s="181"/>
      <c r="C7" s="182"/>
      <c r="D7" s="183"/>
      <c r="E7" s="180"/>
      <c r="F7" s="178"/>
      <c r="G7" s="178"/>
      <c r="H7" s="178"/>
      <c r="I7" s="178"/>
      <c r="J7" s="179"/>
      <c r="K7" s="178"/>
      <c r="L7" s="160"/>
    </row>
    <row r="8" spans="1:12" ht="45" customHeight="1" x14ac:dyDescent="0.25">
      <c r="A8" s="156"/>
      <c r="B8" s="181"/>
      <c r="C8" s="182"/>
      <c r="D8" s="183"/>
      <c r="E8" s="180"/>
      <c r="F8" s="178"/>
      <c r="G8" s="178"/>
      <c r="H8" s="178"/>
      <c r="I8" s="178"/>
      <c r="J8" s="179"/>
      <c r="K8" s="178"/>
      <c r="L8" s="160"/>
    </row>
    <row r="9" spans="1:12" ht="38.25" customHeight="1" x14ac:dyDescent="0.25">
      <c r="A9" s="157" t="s">
        <v>570</v>
      </c>
      <c r="B9" s="181" t="s">
        <v>593</v>
      </c>
      <c r="C9" s="182">
        <v>30000000</v>
      </c>
      <c r="D9" s="183" t="s">
        <v>12</v>
      </c>
      <c r="E9" s="180" t="s">
        <v>594</v>
      </c>
      <c r="F9" s="178" t="s">
        <v>592</v>
      </c>
      <c r="G9" s="178" t="s">
        <v>592</v>
      </c>
      <c r="H9" s="178" t="s">
        <v>592</v>
      </c>
      <c r="I9" s="178" t="s">
        <v>537</v>
      </c>
      <c r="J9" s="179" t="s">
        <v>537</v>
      </c>
      <c r="K9" s="178" t="s">
        <v>537</v>
      </c>
      <c r="L9" s="160"/>
    </row>
    <row r="10" spans="1:12" ht="30" customHeight="1" x14ac:dyDescent="0.25">
      <c r="A10" s="158"/>
      <c r="B10" s="181"/>
      <c r="C10" s="182"/>
      <c r="D10" s="183"/>
      <c r="E10" s="180"/>
      <c r="F10" s="178"/>
      <c r="G10" s="178"/>
      <c r="H10" s="178"/>
      <c r="I10" s="178"/>
      <c r="J10" s="179"/>
      <c r="K10" s="178"/>
      <c r="L10" s="160"/>
    </row>
    <row r="11" spans="1:12" ht="45" customHeight="1" x14ac:dyDescent="0.25">
      <c r="A11" s="158"/>
      <c r="B11" s="181"/>
      <c r="C11" s="182"/>
      <c r="D11" s="183"/>
      <c r="E11" s="180"/>
      <c r="F11" s="178"/>
      <c r="G11" s="178"/>
      <c r="H11" s="178"/>
      <c r="I11" s="178"/>
      <c r="J11" s="179"/>
      <c r="K11" s="178"/>
      <c r="L11" s="160"/>
    </row>
    <row r="12" spans="1:12" ht="36" customHeight="1" x14ac:dyDescent="0.25">
      <c r="A12" s="159"/>
      <c r="B12" s="75" t="s">
        <v>803</v>
      </c>
      <c r="C12" s="81">
        <v>30000000</v>
      </c>
      <c r="D12" s="76" t="s">
        <v>12</v>
      </c>
      <c r="E12" s="74" t="s">
        <v>596</v>
      </c>
      <c r="F12" s="72" t="s">
        <v>592</v>
      </c>
      <c r="G12" s="72" t="s">
        <v>592</v>
      </c>
      <c r="H12" s="72" t="s">
        <v>592</v>
      </c>
      <c r="I12" s="72" t="s">
        <v>592</v>
      </c>
      <c r="J12" s="73" t="s">
        <v>537</v>
      </c>
      <c r="K12" s="72" t="s">
        <v>592</v>
      </c>
    </row>
    <row r="13" spans="1:12" x14ac:dyDescent="0.25">
      <c r="A13" s="148" t="s">
        <v>655</v>
      </c>
      <c r="B13" s="164" t="s">
        <v>656</v>
      </c>
      <c r="C13" s="165">
        <v>475000</v>
      </c>
      <c r="D13" s="164" t="s">
        <v>657</v>
      </c>
      <c r="E13" s="177" t="s">
        <v>799</v>
      </c>
      <c r="F13" s="162" t="s">
        <v>592</v>
      </c>
      <c r="G13" s="162" t="s">
        <v>592</v>
      </c>
      <c r="H13" s="162" t="s">
        <v>592</v>
      </c>
      <c r="I13" s="162" t="s">
        <v>592</v>
      </c>
      <c r="J13" s="162" t="s">
        <v>592</v>
      </c>
      <c r="K13" s="162" t="s">
        <v>592</v>
      </c>
      <c r="L13" s="160" t="s">
        <v>33</v>
      </c>
    </row>
    <row r="14" spans="1:12" x14ac:dyDescent="0.25">
      <c r="A14" s="149"/>
      <c r="B14" s="164"/>
      <c r="C14" s="165"/>
      <c r="D14" s="164"/>
      <c r="E14" s="177"/>
      <c r="F14" s="162"/>
      <c r="G14" s="162"/>
      <c r="H14" s="162"/>
      <c r="I14" s="162"/>
      <c r="J14" s="162"/>
      <c r="K14" s="162"/>
      <c r="L14" s="160"/>
    </row>
    <row r="15" spans="1:12" x14ac:dyDescent="0.25">
      <c r="A15" s="149"/>
      <c r="B15" s="164"/>
      <c r="C15" s="165"/>
      <c r="D15" s="164"/>
      <c r="E15" s="177"/>
      <c r="F15" s="162"/>
      <c r="G15" s="162"/>
      <c r="H15" s="162"/>
      <c r="I15" s="162"/>
      <c r="J15" s="162"/>
      <c r="K15" s="162"/>
      <c r="L15" s="160"/>
    </row>
    <row r="16" spans="1:12" x14ac:dyDescent="0.25">
      <c r="A16" s="149"/>
      <c r="B16" s="164"/>
      <c r="C16" s="165"/>
      <c r="D16" s="164"/>
      <c r="E16" s="177"/>
      <c r="F16" s="162"/>
      <c r="G16" s="162"/>
      <c r="H16" s="162"/>
      <c r="I16" s="162"/>
      <c r="J16" s="162"/>
      <c r="K16" s="162"/>
      <c r="L16" s="160"/>
    </row>
    <row r="17" spans="1:12" x14ac:dyDescent="0.25">
      <c r="A17" s="149"/>
      <c r="B17" s="164"/>
      <c r="C17" s="165"/>
      <c r="D17" s="164"/>
      <c r="E17" s="177"/>
      <c r="F17" s="162"/>
      <c r="G17" s="162"/>
      <c r="H17" s="162"/>
      <c r="I17" s="162"/>
      <c r="J17" s="162"/>
      <c r="K17" s="162"/>
      <c r="L17" s="160"/>
    </row>
    <row r="18" spans="1:12" x14ac:dyDescent="0.25">
      <c r="A18" s="149"/>
      <c r="B18" s="164"/>
      <c r="C18" s="165"/>
      <c r="D18" s="164"/>
      <c r="E18" s="177"/>
      <c r="F18" s="162"/>
      <c r="G18" s="162"/>
      <c r="H18" s="162"/>
      <c r="I18" s="162"/>
      <c r="J18" s="162"/>
      <c r="K18" s="162"/>
      <c r="L18" s="160"/>
    </row>
    <row r="19" spans="1:12" x14ac:dyDescent="0.25">
      <c r="A19" s="149"/>
      <c r="B19" s="164"/>
      <c r="C19" s="165"/>
      <c r="D19" s="164"/>
      <c r="E19" s="177"/>
      <c r="F19" s="162"/>
      <c r="G19" s="162"/>
      <c r="H19" s="162"/>
      <c r="I19" s="162"/>
      <c r="J19" s="162"/>
      <c r="K19" s="162"/>
      <c r="L19" s="160"/>
    </row>
    <row r="20" spans="1:12" x14ac:dyDescent="0.25">
      <c r="A20" s="150"/>
      <c r="B20" s="164"/>
      <c r="C20" s="165"/>
      <c r="D20" s="164"/>
      <c r="E20" s="177"/>
      <c r="F20" s="162"/>
      <c r="G20" s="162"/>
      <c r="H20" s="162"/>
      <c r="I20" s="162"/>
      <c r="J20" s="162"/>
      <c r="K20" s="162"/>
      <c r="L20" s="160"/>
    </row>
    <row r="21" spans="1:12" x14ac:dyDescent="0.25">
      <c r="A21" s="148" t="s">
        <v>660</v>
      </c>
      <c r="B21" s="164" t="s">
        <v>661</v>
      </c>
      <c r="C21" s="165">
        <v>200000</v>
      </c>
      <c r="D21" s="164" t="s">
        <v>662</v>
      </c>
      <c r="E21" s="164" t="s">
        <v>659</v>
      </c>
      <c r="F21" s="162" t="s">
        <v>592</v>
      </c>
      <c r="G21" s="162" t="s">
        <v>592</v>
      </c>
      <c r="H21" s="162" t="s">
        <v>537</v>
      </c>
      <c r="I21" s="162" t="s">
        <v>592</v>
      </c>
      <c r="J21" s="162" t="s">
        <v>592</v>
      </c>
      <c r="K21" s="162" t="s">
        <v>592</v>
      </c>
      <c r="L21" s="160"/>
    </row>
    <row r="22" spans="1:12" x14ac:dyDescent="0.25">
      <c r="A22" s="149"/>
      <c r="B22" s="164"/>
      <c r="C22" s="165"/>
      <c r="D22" s="164"/>
      <c r="E22" s="164"/>
      <c r="F22" s="162"/>
      <c r="G22" s="162"/>
      <c r="H22" s="162"/>
      <c r="I22" s="162"/>
      <c r="J22" s="162"/>
      <c r="K22" s="162"/>
      <c r="L22" s="160"/>
    </row>
    <row r="23" spans="1:12" x14ac:dyDescent="0.25">
      <c r="A23" s="149"/>
      <c r="B23" s="164"/>
      <c r="C23" s="165"/>
      <c r="D23" s="164"/>
      <c r="E23" s="164"/>
      <c r="F23" s="162"/>
      <c r="G23" s="162"/>
      <c r="H23" s="162"/>
      <c r="I23" s="162"/>
      <c r="J23" s="162"/>
      <c r="K23" s="162"/>
      <c r="L23" s="160"/>
    </row>
    <row r="24" spans="1:12" ht="16.5" x14ac:dyDescent="0.25">
      <c r="A24" s="150"/>
      <c r="B24" s="83" t="s">
        <v>663</v>
      </c>
      <c r="C24" s="84">
        <v>200000</v>
      </c>
      <c r="D24" s="83" t="s">
        <v>664</v>
      </c>
      <c r="E24" s="83" t="s">
        <v>658</v>
      </c>
      <c r="F24" s="85" t="s">
        <v>592</v>
      </c>
      <c r="G24" s="85" t="s">
        <v>537</v>
      </c>
      <c r="H24" s="85" t="s">
        <v>592</v>
      </c>
      <c r="I24" s="85" t="s">
        <v>592</v>
      </c>
      <c r="J24" s="85" t="s">
        <v>592</v>
      </c>
      <c r="K24" s="85" t="s">
        <v>592</v>
      </c>
    </row>
    <row r="25" spans="1:12" x14ac:dyDescent="0.25">
      <c r="A25" s="148" t="s">
        <v>665</v>
      </c>
      <c r="B25" s="164" t="s">
        <v>666</v>
      </c>
      <c r="C25" s="165">
        <v>250000</v>
      </c>
      <c r="D25" s="164" t="s">
        <v>667</v>
      </c>
      <c r="E25" s="164" t="s">
        <v>658</v>
      </c>
      <c r="F25" s="162" t="s">
        <v>592</v>
      </c>
      <c r="G25" s="162" t="s">
        <v>592</v>
      </c>
      <c r="H25" s="162" t="s">
        <v>592</v>
      </c>
      <c r="I25" s="162" t="s">
        <v>592</v>
      </c>
      <c r="J25" s="162" t="s">
        <v>592</v>
      </c>
      <c r="K25" s="162" t="s">
        <v>592</v>
      </c>
      <c r="L25" s="160" t="s">
        <v>33</v>
      </c>
    </row>
    <row r="26" spans="1:12" x14ac:dyDescent="0.25">
      <c r="A26" s="149"/>
      <c r="B26" s="164"/>
      <c r="C26" s="165"/>
      <c r="D26" s="164"/>
      <c r="E26" s="164"/>
      <c r="F26" s="162"/>
      <c r="G26" s="162"/>
      <c r="H26" s="162"/>
      <c r="I26" s="162"/>
      <c r="J26" s="162"/>
      <c r="K26" s="162"/>
      <c r="L26" s="160"/>
    </row>
    <row r="27" spans="1:12" ht="16.5" x14ac:dyDescent="0.25">
      <c r="A27" s="149"/>
      <c r="B27" s="83" t="s">
        <v>668</v>
      </c>
      <c r="C27" s="84">
        <v>250000</v>
      </c>
      <c r="D27" s="83" t="s">
        <v>669</v>
      </c>
      <c r="E27" s="83" t="s">
        <v>670</v>
      </c>
      <c r="F27" s="85" t="s">
        <v>592</v>
      </c>
      <c r="G27" s="85" t="s">
        <v>592</v>
      </c>
      <c r="H27" s="85" t="s">
        <v>592</v>
      </c>
      <c r="I27" s="85" t="s">
        <v>592</v>
      </c>
      <c r="J27" s="85" t="s">
        <v>592</v>
      </c>
      <c r="K27" s="85" t="s">
        <v>592</v>
      </c>
      <c r="L27" s="95" t="s">
        <v>33</v>
      </c>
    </row>
    <row r="28" spans="1:12" ht="16.5" x14ac:dyDescent="0.25">
      <c r="A28" s="150"/>
      <c r="B28" s="83" t="s">
        <v>671</v>
      </c>
      <c r="C28" s="84">
        <v>400000</v>
      </c>
      <c r="D28" s="83" t="s">
        <v>662</v>
      </c>
      <c r="E28" s="83" t="s">
        <v>658</v>
      </c>
      <c r="F28" s="85" t="s">
        <v>592</v>
      </c>
      <c r="G28" s="85" t="s">
        <v>537</v>
      </c>
      <c r="H28" s="85" t="s">
        <v>592</v>
      </c>
      <c r="I28" s="85" t="s">
        <v>592</v>
      </c>
      <c r="J28" s="85" t="s">
        <v>592</v>
      </c>
      <c r="K28" s="85" t="s">
        <v>592</v>
      </c>
      <c r="L28" s="95" t="s">
        <v>804</v>
      </c>
    </row>
    <row r="29" spans="1:12" x14ac:dyDescent="0.25">
      <c r="A29" s="148" t="s">
        <v>672</v>
      </c>
      <c r="B29" s="164" t="s">
        <v>673</v>
      </c>
      <c r="C29" s="165">
        <v>400000</v>
      </c>
      <c r="D29" s="164" t="s">
        <v>657</v>
      </c>
      <c r="E29" s="164" t="s">
        <v>658</v>
      </c>
      <c r="F29" s="162" t="s">
        <v>592</v>
      </c>
      <c r="G29" s="162" t="s">
        <v>592</v>
      </c>
      <c r="H29" s="162" t="s">
        <v>592</v>
      </c>
      <c r="I29" s="162" t="s">
        <v>592</v>
      </c>
      <c r="J29" s="162" t="s">
        <v>592</v>
      </c>
      <c r="K29" s="162" t="s">
        <v>592</v>
      </c>
      <c r="L29" s="160"/>
    </row>
    <row r="30" spans="1:12" x14ac:dyDescent="0.25">
      <c r="A30" s="149"/>
      <c r="B30" s="164"/>
      <c r="C30" s="165"/>
      <c r="D30" s="164"/>
      <c r="E30" s="164"/>
      <c r="F30" s="162"/>
      <c r="G30" s="162"/>
      <c r="H30" s="162"/>
      <c r="I30" s="162"/>
      <c r="J30" s="162"/>
      <c r="K30" s="162"/>
      <c r="L30" s="160"/>
    </row>
    <row r="31" spans="1:12" x14ac:dyDescent="0.25">
      <c r="A31" s="149"/>
      <c r="B31" s="164"/>
      <c r="C31" s="165"/>
      <c r="D31" s="164"/>
      <c r="E31" s="164"/>
      <c r="F31" s="162"/>
      <c r="G31" s="162"/>
      <c r="H31" s="162"/>
      <c r="I31" s="162"/>
      <c r="J31" s="162"/>
      <c r="K31" s="162"/>
      <c r="L31" s="160"/>
    </row>
    <row r="32" spans="1:12" x14ac:dyDescent="0.25">
      <c r="A32" s="149"/>
      <c r="B32" s="164"/>
      <c r="C32" s="165"/>
      <c r="D32" s="164"/>
      <c r="E32" s="164"/>
      <c r="F32" s="162"/>
      <c r="G32" s="162"/>
      <c r="H32" s="162"/>
      <c r="I32" s="162"/>
      <c r="J32" s="162"/>
      <c r="K32" s="162"/>
      <c r="L32" s="160"/>
    </row>
    <row r="33" spans="1:12" x14ac:dyDescent="0.25">
      <c r="A33" s="149"/>
      <c r="B33" s="164"/>
      <c r="C33" s="165"/>
      <c r="D33" s="164"/>
      <c r="E33" s="164"/>
      <c r="F33" s="162"/>
      <c r="G33" s="162"/>
      <c r="H33" s="162"/>
      <c r="I33" s="162"/>
      <c r="J33" s="162"/>
      <c r="K33" s="162"/>
      <c r="L33" s="160"/>
    </row>
    <row r="34" spans="1:12" x14ac:dyDescent="0.25">
      <c r="A34" s="149"/>
      <c r="B34" s="164"/>
      <c r="C34" s="165"/>
      <c r="D34" s="164"/>
      <c r="E34" s="164"/>
      <c r="F34" s="162"/>
      <c r="G34" s="162"/>
      <c r="H34" s="162"/>
      <c r="I34" s="162"/>
      <c r="J34" s="162"/>
      <c r="K34" s="162"/>
      <c r="L34" s="160"/>
    </row>
    <row r="35" spans="1:12" x14ac:dyDescent="0.25">
      <c r="A35" s="149"/>
      <c r="B35" s="166" t="s">
        <v>674</v>
      </c>
      <c r="C35" s="165">
        <v>1550000</v>
      </c>
      <c r="D35" s="166" t="s">
        <v>657</v>
      </c>
      <c r="E35" s="49" t="s">
        <v>658</v>
      </c>
      <c r="F35" s="171" t="s">
        <v>592</v>
      </c>
      <c r="G35" s="171" t="s">
        <v>592</v>
      </c>
      <c r="H35" s="171" t="s">
        <v>592</v>
      </c>
      <c r="I35" s="171" t="s">
        <v>592</v>
      </c>
      <c r="J35" s="171" t="s">
        <v>537</v>
      </c>
      <c r="K35" s="171" t="s">
        <v>592</v>
      </c>
      <c r="L35" s="160" t="s">
        <v>34</v>
      </c>
    </row>
    <row r="36" spans="1:12" x14ac:dyDescent="0.25">
      <c r="A36" s="149"/>
      <c r="B36" s="166"/>
      <c r="C36" s="165"/>
      <c r="D36" s="166"/>
      <c r="E36" s="49" t="s">
        <v>659</v>
      </c>
      <c r="F36" s="171"/>
      <c r="G36" s="171"/>
      <c r="H36" s="171"/>
      <c r="I36" s="171"/>
      <c r="J36" s="171"/>
      <c r="K36" s="171"/>
      <c r="L36" s="160"/>
    </row>
    <row r="37" spans="1:12" x14ac:dyDescent="0.25">
      <c r="A37" s="149"/>
      <c r="B37" s="166" t="s">
        <v>675</v>
      </c>
      <c r="C37" s="165">
        <v>100000</v>
      </c>
      <c r="D37" s="166" t="s">
        <v>657</v>
      </c>
      <c r="E37" s="49" t="s">
        <v>658</v>
      </c>
      <c r="F37" s="171" t="s">
        <v>592</v>
      </c>
      <c r="G37" s="171" t="s">
        <v>537</v>
      </c>
      <c r="H37" s="171" t="s">
        <v>592</v>
      </c>
      <c r="I37" s="171" t="s">
        <v>592</v>
      </c>
      <c r="J37" s="171" t="s">
        <v>592</v>
      </c>
      <c r="K37" s="171" t="s">
        <v>592</v>
      </c>
      <c r="L37" s="160" t="s">
        <v>805</v>
      </c>
    </row>
    <row r="38" spans="1:12" x14ac:dyDescent="0.25">
      <c r="A38" s="149"/>
      <c r="B38" s="166"/>
      <c r="C38" s="165"/>
      <c r="D38" s="166"/>
      <c r="E38" s="49" t="s">
        <v>659</v>
      </c>
      <c r="F38" s="171"/>
      <c r="G38" s="171"/>
      <c r="H38" s="171"/>
      <c r="I38" s="171"/>
      <c r="J38" s="171"/>
      <c r="K38" s="171"/>
      <c r="L38" s="160"/>
    </row>
    <row r="39" spans="1:12" ht="30" x14ac:dyDescent="0.25">
      <c r="A39" s="150"/>
      <c r="B39" s="49" t="s">
        <v>676</v>
      </c>
      <c r="C39" s="84">
        <v>80000</v>
      </c>
      <c r="D39" s="49" t="s">
        <v>657</v>
      </c>
      <c r="E39" s="49" t="s">
        <v>658</v>
      </c>
      <c r="F39" s="86" t="s">
        <v>592</v>
      </c>
      <c r="G39" s="86" t="s">
        <v>592</v>
      </c>
      <c r="H39" s="86" t="s">
        <v>537</v>
      </c>
      <c r="I39" s="86" t="s">
        <v>592</v>
      </c>
      <c r="J39" s="86" t="s">
        <v>592</v>
      </c>
      <c r="K39" s="86" t="s">
        <v>592</v>
      </c>
      <c r="L39" s="95" t="s">
        <v>33</v>
      </c>
    </row>
    <row r="40" spans="1:12" ht="16.5" x14ac:dyDescent="0.25">
      <c r="A40" s="148" t="s">
        <v>600</v>
      </c>
      <c r="B40" s="83" t="s">
        <v>679</v>
      </c>
      <c r="C40" s="84">
        <v>250000</v>
      </c>
      <c r="D40" s="83" t="s">
        <v>680</v>
      </c>
      <c r="E40" s="83" t="s">
        <v>678</v>
      </c>
      <c r="F40" s="85" t="s">
        <v>537</v>
      </c>
      <c r="G40" s="85" t="s">
        <v>592</v>
      </c>
      <c r="H40" s="85" t="s">
        <v>592</v>
      </c>
      <c r="I40" s="85" t="s">
        <v>592</v>
      </c>
      <c r="J40" s="85" t="s">
        <v>592</v>
      </c>
      <c r="K40" s="85" t="s">
        <v>592</v>
      </c>
      <c r="L40" s="95" t="s">
        <v>34</v>
      </c>
    </row>
    <row r="41" spans="1:12" ht="16.5" x14ac:dyDescent="0.25">
      <c r="A41" s="149"/>
      <c r="B41" s="83" t="s">
        <v>681</v>
      </c>
      <c r="C41" s="84">
        <v>300000</v>
      </c>
      <c r="D41" s="83" t="s">
        <v>682</v>
      </c>
      <c r="E41" s="87" t="s">
        <v>683</v>
      </c>
      <c r="F41" s="85" t="s">
        <v>592</v>
      </c>
      <c r="G41" s="85" t="s">
        <v>592</v>
      </c>
      <c r="H41" s="85" t="s">
        <v>592</v>
      </c>
      <c r="I41" s="85" t="s">
        <v>592</v>
      </c>
      <c r="J41" s="85" t="s">
        <v>592</v>
      </c>
      <c r="K41" s="85" t="s">
        <v>592</v>
      </c>
      <c r="L41" s="95" t="s">
        <v>33</v>
      </c>
    </row>
    <row r="42" spans="1:12" ht="16.5" x14ac:dyDescent="0.25">
      <c r="A42" s="149"/>
      <c r="B42" s="83" t="s">
        <v>684</v>
      </c>
      <c r="C42" s="84">
        <v>350000</v>
      </c>
      <c r="D42" s="83" t="s">
        <v>662</v>
      </c>
      <c r="E42" s="83" t="s">
        <v>685</v>
      </c>
      <c r="F42" s="85" t="s">
        <v>592</v>
      </c>
      <c r="G42" s="85" t="s">
        <v>537</v>
      </c>
      <c r="H42" s="85" t="s">
        <v>537</v>
      </c>
      <c r="I42" s="85" t="s">
        <v>592</v>
      </c>
      <c r="J42" s="85" t="s">
        <v>592</v>
      </c>
      <c r="K42" s="85" t="s">
        <v>592</v>
      </c>
      <c r="L42" s="95" t="s">
        <v>34</v>
      </c>
    </row>
    <row r="43" spans="1:12" ht="16.5" x14ac:dyDescent="0.25">
      <c r="A43" s="149"/>
      <c r="B43" s="83" t="s">
        <v>686</v>
      </c>
      <c r="C43" s="84">
        <v>5000000</v>
      </c>
      <c r="D43" s="83" t="s">
        <v>677</v>
      </c>
      <c r="E43" s="83" t="s">
        <v>685</v>
      </c>
      <c r="F43" s="85" t="s">
        <v>592</v>
      </c>
      <c r="G43" s="85" t="s">
        <v>592</v>
      </c>
      <c r="H43" s="85" t="s">
        <v>592</v>
      </c>
      <c r="I43" s="85" t="s">
        <v>592</v>
      </c>
      <c r="J43" s="85" t="s">
        <v>592</v>
      </c>
      <c r="K43" s="85" t="s">
        <v>592</v>
      </c>
      <c r="L43" s="95" t="s">
        <v>33</v>
      </c>
    </row>
    <row r="44" spans="1:12" ht="16.5" x14ac:dyDescent="0.25">
      <c r="A44" s="149"/>
      <c r="B44" s="88" t="s">
        <v>687</v>
      </c>
      <c r="C44" s="84">
        <v>600000</v>
      </c>
      <c r="D44" s="83" t="s">
        <v>680</v>
      </c>
      <c r="E44" s="83" t="s">
        <v>678</v>
      </c>
      <c r="F44" s="85" t="s">
        <v>537</v>
      </c>
      <c r="G44" s="85" t="s">
        <v>592</v>
      </c>
      <c r="H44" s="85" t="s">
        <v>592</v>
      </c>
      <c r="I44" s="85" t="s">
        <v>537</v>
      </c>
      <c r="J44" s="85" t="s">
        <v>592</v>
      </c>
      <c r="K44" s="85" t="s">
        <v>592</v>
      </c>
      <c r="L44" s="95" t="s">
        <v>34</v>
      </c>
    </row>
    <row r="45" spans="1:12" x14ac:dyDescent="0.25">
      <c r="A45" s="149"/>
      <c r="B45" s="163" t="s">
        <v>688</v>
      </c>
      <c r="C45" s="165">
        <v>2200000</v>
      </c>
      <c r="D45" s="167">
        <v>2017</v>
      </c>
      <c r="E45" s="83" t="s">
        <v>685</v>
      </c>
      <c r="F45" s="162" t="s">
        <v>592</v>
      </c>
      <c r="G45" s="162" t="s">
        <v>537</v>
      </c>
      <c r="H45" s="162" t="s">
        <v>537</v>
      </c>
      <c r="I45" s="162" t="s">
        <v>537</v>
      </c>
      <c r="J45" s="162" t="s">
        <v>592</v>
      </c>
      <c r="K45" s="162" t="s">
        <v>592</v>
      </c>
      <c r="L45" s="160" t="s">
        <v>34</v>
      </c>
    </row>
    <row r="46" spans="1:12" x14ac:dyDescent="0.25">
      <c r="A46" s="149"/>
      <c r="B46" s="163"/>
      <c r="C46" s="165"/>
      <c r="D46" s="167"/>
      <c r="E46" s="83" t="s">
        <v>678</v>
      </c>
      <c r="F46" s="162"/>
      <c r="G46" s="162"/>
      <c r="H46" s="162"/>
      <c r="I46" s="162"/>
      <c r="J46" s="162"/>
      <c r="K46" s="162"/>
      <c r="L46" s="160"/>
    </row>
    <row r="47" spans="1:12" ht="29.25" customHeight="1" x14ac:dyDescent="0.25">
      <c r="A47" s="149"/>
      <c r="B47" s="163" t="s">
        <v>689</v>
      </c>
      <c r="C47" s="165">
        <v>4830000</v>
      </c>
      <c r="D47" s="167">
        <v>2018</v>
      </c>
      <c r="E47" s="83" t="s">
        <v>685</v>
      </c>
      <c r="F47" s="162" t="s">
        <v>592</v>
      </c>
      <c r="G47" s="162" t="s">
        <v>537</v>
      </c>
      <c r="H47" s="162" t="s">
        <v>537</v>
      </c>
      <c r="I47" s="162" t="s">
        <v>537</v>
      </c>
      <c r="J47" s="162" t="s">
        <v>537</v>
      </c>
      <c r="K47" s="162" t="s">
        <v>592</v>
      </c>
      <c r="L47" s="160" t="s">
        <v>34</v>
      </c>
    </row>
    <row r="48" spans="1:12" x14ac:dyDescent="0.25">
      <c r="A48" s="149"/>
      <c r="B48" s="163"/>
      <c r="C48" s="165"/>
      <c r="D48" s="167"/>
      <c r="E48" s="83" t="s">
        <v>678</v>
      </c>
      <c r="F48" s="162"/>
      <c r="G48" s="162"/>
      <c r="H48" s="162"/>
      <c r="I48" s="162"/>
      <c r="J48" s="162"/>
      <c r="K48" s="162"/>
      <c r="L48" s="160"/>
    </row>
    <row r="49" spans="1:12" ht="15.75" customHeight="1" x14ac:dyDescent="0.25">
      <c r="A49" s="149"/>
      <c r="B49" s="172" t="s">
        <v>591</v>
      </c>
      <c r="C49" s="165">
        <v>850000</v>
      </c>
      <c r="D49" s="176" t="s">
        <v>565</v>
      </c>
      <c r="E49" s="83" t="s">
        <v>685</v>
      </c>
      <c r="F49" s="175" t="s">
        <v>537</v>
      </c>
      <c r="G49" s="175" t="s">
        <v>592</v>
      </c>
      <c r="H49" s="175" t="s">
        <v>592</v>
      </c>
      <c r="I49" s="175" t="s">
        <v>592</v>
      </c>
      <c r="J49" s="175" t="s">
        <v>592</v>
      </c>
      <c r="K49" s="175" t="s">
        <v>592</v>
      </c>
      <c r="L49" s="160" t="s">
        <v>34</v>
      </c>
    </row>
    <row r="50" spans="1:12" ht="15.75" customHeight="1" x14ac:dyDescent="0.25">
      <c r="A50" s="150"/>
      <c r="B50" s="172"/>
      <c r="C50" s="165"/>
      <c r="D50" s="176"/>
      <c r="E50" s="83" t="s">
        <v>678</v>
      </c>
      <c r="F50" s="175"/>
      <c r="G50" s="175"/>
      <c r="H50" s="175"/>
      <c r="I50" s="175"/>
      <c r="J50" s="175"/>
      <c r="K50" s="175"/>
      <c r="L50" s="160"/>
    </row>
    <row r="51" spans="1:12" ht="16.5" x14ac:dyDescent="0.25">
      <c r="A51" s="148" t="s">
        <v>690</v>
      </c>
      <c r="B51" s="83" t="s">
        <v>691</v>
      </c>
      <c r="C51" s="84">
        <v>225000</v>
      </c>
      <c r="D51" s="83" t="s">
        <v>692</v>
      </c>
      <c r="E51" s="83" t="s">
        <v>678</v>
      </c>
      <c r="F51" s="85" t="s">
        <v>592</v>
      </c>
      <c r="G51" s="85" t="s">
        <v>592</v>
      </c>
      <c r="H51" s="85" t="s">
        <v>592</v>
      </c>
      <c r="I51" s="85" t="s">
        <v>537</v>
      </c>
      <c r="J51" s="85" t="s">
        <v>592</v>
      </c>
      <c r="K51" s="85" t="s">
        <v>592</v>
      </c>
      <c r="L51" s="95" t="s">
        <v>34</v>
      </c>
    </row>
    <row r="52" spans="1:12" ht="16.5" x14ac:dyDescent="0.25">
      <c r="A52" s="149"/>
      <c r="B52" s="83" t="s">
        <v>693</v>
      </c>
      <c r="C52" s="84">
        <v>200000</v>
      </c>
      <c r="D52" s="83" t="s">
        <v>677</v>
      </c>
      <c r="E52" s="83" t="s">
        <v>678</v>
      </c>
      <c r="F52" s="85" t="s">
        <v>592</v>
      </c>
      <c r="G52" s="85" t="s">
        <v>592</v>
      </c>
      <c r="H52" s="85" t="s">
        <v>592</v>
      </c>
      <c r="I52" s="85" t="s">
        <v>592</v>
      </c>
      <c r="J52" s="85" t="s">
        <v>592</v>
      </c>
      <c r="K52" s="85" t="s">
        <v>592</v>
      </c>
      <c r="L52" s="95" t="s">
        <v>33</v>
      </c>
    </row>
    <row r="53" spans="1:12" ht="16.5" x14ac:dyDescent="0.25">
      <c r="A53" s="149"/>
      <c r="B53" s="83" t="s">
        <v>694</v>
      </c>
      <c r="C53" s="84">
        <v>200000</v>
      </c>
      <c r="D53" s="83" t="s">
        <v>695</v>
      </c>
      <c r="E53" s="83" t="s">
        <v>678</v>
      </c>
      <c r="F53" s="85" t="s">
        <v>537</v>
      </c>
      <c r="G53" s="85" t="s">
        <v>592</v>
      </c>
      <c r="H53" s="85" t="s">
        <v>592</v>
      </c>
      <c r="I53" s="85" t="s">
        <v>537</v>
      </c>
      <c r="J53" s="85" t="s">
        <v>592</v>
      </c>
      <c r="K53" s="85" t="s">
        <v>592</v>
      </c>
      <c r="L53" s="95" t="s">
        <v>34</v>
      </c>
    </row>
    <row r="54" spans="1:12" ht="16.5" x14ac:dyDescent="0.25">
      <c r="A54" s="149"/>
      <c r="B54" s="83" t="s">
        <v>696</v>
      </c>
      <c r="C54" s="84">
        <v>500000</v>
      </c>
      <c r="D54" s="83" t="s">
        <v>697</v>
      </c>
      <c r="E54" s="83" t="s">
        <v>685</v>
      </c>
      <c r="F54" s="85" t="s">
        <v>592</v>
      </c>
      <c r="G54" s="85" t="s">
        <v>592</v>
      </c>
      <c r="H54" s="85" t="s">
        <v>592</v>
      </c>
      <c r="I54" s="85" t="s">
        <v>592</v>
      </c>
      <c r="J54" s="85" t="s">
        <v>592</v>
      </c>
      <c r="K54" s="85" t="s">
        <v>592</v>
      </c>
    </row>
    <row r="55" spans="1:12" ht="16.5" x14ac:dyDescent="0.25">
      <c r="A55" s="149"/>
      <c r="B55" s="83" t="s">
        <v>698</v>
      </c>
      <c r="C55" s="84" t="s">
        <v>800</v>
      </c>
      <c r="D55" s="83" t="s">
        <v>697</v>
      </c>
      <c r="E55" s="83" t="s">
        <v>685</v>
      </c>
      <c r="F55" s="85" t="s">
        <v>592</v>
      </c>
      <c r="G55" s="85" t="s">
        <v>592</v>
      </c>
      <c r="H55" s="85" t="s">
        <v>592</v>
      </c>
      <c r="I55" s="85" t="s">
        <v>592</v>
      </c>
      <c r="J55" s="85" t="s">
        <v>592</v>
      </c>
      <c r="K55" s="85" t="s">
        <v>592</v>
      </c>
    </row>
    <row r="56" spans="1:12" ht="16.5" x14ac:dyDescent="0.25">
      <c r="A56" s="150"/>
      <c r="B56" s="83" t="s">
        <v>699</v>
      </c>
      <c r="C56" s="84" t="s">
        <v>801</v>
      </c>
      <c r="D56" s="83" t="s">
        <v>700</v>
      </c>
      <c r="E56" s="83" t="s">
        <v>701</v>
      </c>
      <c r="F56" s="85" t="s">
        <v>592</v>
      </c>
      <c r="G56" s="85" t="s">
        <v>592</v>
      </c>
      <c r="H56" s="85" t="s">
        <v>592</v>
      </c>
      <c r="I56" s="85" t="s">
        <v>592</v>
      </c>
      <c r="J56" s="85" t="s">
        <v>592</v>
      </c>
      <c r="K56" s="85" t="s">
        <v>592</v>
      </c>
    </row>
    <row r="57" spans="1:12" x14ac:dyDescent="0.25">
      <c r="A57" s="148" t="s">
        <v>702</v>
      </c>
      <c r="B57" s="164" t="s">
        <v>703</v>
      </c>
      <c r="C57" s="165">
        <v>450000</v>
      </c>
      <c r="D57" s="164" t="s">
        <v>680</v>
      </c>
      <c r="E57" s="83" t="s">
        <v>659</v>
      </c>
      <c r="F57" s="162" t="s">
        <v>592</v>
      </c>
      <c r="G57" s="162" t="s">
        <v>592</v>
      </c>
      <c r="H57" s="162" t="s">
        <v>592</v>
      </c>
      <c r="I57" s="162" t="s">
        <v>537</v>
      </c>
      <c r="J57" s="162" t="s">
        <v>592</v>
      </c>
      <c r="K57" s="162" t="s">
        <v>592</v>
      </c>
      <c r="L57" s="160" t="s">
        <v>806</v>
      </c>
    </row>
    <row r="58" spans="1:12" x14ac:dyDescent="0.25">
      <c r="A58" s="149"/>
      <c r="B58" s="164"/>
      <c r="C58" s="165"/>
      <c r="D58" s="164"/>
      <c r="E58" s="87" t="s">
        <v>683</v>
      </c>
      <c r="F58" s="162"/>
      <c r="G58" s="162"/>
      <c r="H58" s="162"/>
      <c r="I58" s="162"/>
      <c r="J58" s="162"/>
      <c r="K58" s="162"/>
      <c r="L58" s="160"/>
    </row>
    <row r="59" spans="1:12" x14ac:dyDescent="0.25">
      <c r="A59" s="149"/>
      <c r="B59" s="164" t="s">
        <v>704</v>
      </c>
      <c r="C59" s="165">
        <v>120000</v>
      </c>
      <c r="D59" s="164" t="s">
        <v>695</v>
      </c>
      <c r="E59" s="83" t="s">
        <v>659</v>
      </c>
      <c r="F59" s="162" t="s">
        <v>592</v>
      </c>
      <c r="G59" s="162" t="s">
        <v>592</v>
      </c>
      <c r="H59" s="162" t="s">
        <v>592</v>
      </c>
      <c r="I59" s="162" t="s">
        <v>592</v>
      </c>
      <c r="J59" s="162" t="s">
        <v>592</v>
      </c>
      <c r="K59" s="162" t="s">
        <v>592</v>
      </c>
      <c r="L59" s="160"/>
    </row>
    <row r="60" spans="1:12" x14ac:dyDescent="0.25">
      <c r="A60" s="149"/>
      <c r="B60" s="164"/>
      <c r="C60" s="165"/>
      <c r="D60" s="164"/>
      <c r="E60" s="83" t="s">
        <v>678</v>
      </c>
      <c r="F60" s="162"/>
      <c r="G60" s="162"/>
      <c r="H60" s="162"/>
      <c r="I60" s="162"/>
      <c r="J60" s="162"/>
      <c r="K60" s="162"/>
      <c r="L60" s="160"/>
    </row>
    <row r="61" spans="1:12" x14ac:dyDescent="0.25">
      <c r="A61" s="149"/>
      <c r="B61" s="164" t="s">
        <v>705</v>
      </c>
      <c r="C61" s="165">
        <v>150000</v>
      </c>
      <c r="D61" s="164" t="s">
        <v>706</v>
      </c>
      <c r="E61" s="83" t="s">
        <v>659</v>
      </c>
      <c r="F61" s="162" t="s">
        <v>592</v>
      </c>
      <c r="G61" s="162" t="s">
        <v>592</v>
      </c>
      <c r="H61" s="162" t="s">
        <v>592</v>
      </c>
      <c r="I61" s="162" t="s">
        <v>592</v>
      </c>
      <c r="J61" s="162" t="s">
        <v>592</v>
      </c>
      <c r="K61" s="162" t="s">
        <v>592</v>
      </c>
      <c r="L61" s="160" t="s">
        <v>33</v>
      </c>
    </row>
    <row r="62" spans="1:12" x14ac:dyDescent="0.25">
      <c r="A62" s="149"/>
      <c r="B62" s="164"/>
      <c r="C62" s="165"/>
      <c r="D62" s="164"/>
      <c r="E62" s="83" t="s">
        <v>678</v>
      </c>
      <c r="F62" s="162"/>
      <c r="G62" s="162"/>
      <c r="H62" s="162"/>
      <c r="I62" s="162"/>
      <c r="J62" s="162"/>
      <c r="K62" s="162"/>
      <c r="L62" s="160"/>
    </row>
    <row r="63" spans="1:12" ht="16.5" x14ac:dyDescent="0.25">
      <c r="A63" s="149"/>
      <c r="B63" s="88" t="s">
        <v>707</v>
      </c>
      <c r="C63" s="84">
        <v>150000</v>
      </c>
      <c r="D63" s="83" t="s">
        <v>708</v>
      </c>
      <c r="E63" s="83" t="s">
        <v>658</v>
      </c>
      <c r="F63" s="85" t="s">
        <v>592</v>
      </c>
      <c r="G63" s="85" t="s">
        <v>592</v>
      </c>
      <c r="H63" s="85" t="s">
        <v>592</v>
      </c>
      <c r="I63" s="85" t="s">
        <v>592</v>
      </c>
      <c r="J63" s="85" t="s">
        <v>592</v>
      </c>
      <c r="K63" s="85" t="s">
        <v>592</v>
      </c>
      <c r="L63" s="95" t="s">
        <v>33</v>
      </c>
    </row>
    <row r="64" spans="1:12" ht="16.5" x14ac:dyDescent="0.25">
      <c r="A64" s="149"/>
      <c r="B64" s="83" t="s">
        <v>709</v>
      </c>
      <c r="C64" s="84">
        <v>250000</v>
      </c>
      <c r="D64" s="83" t="s">
        <v>680</v>
      </c>
      <c r="E64" s="83" t="s">
        <v>658</v>
      </c>
      <c r="F64" s="85" t="s">
        <v>592</v>
      </c>
      <c r="G64" s="85" t="s">
        <v>592</v>
      </c>
      <c r="H64" s="85" t="s">
        <v>592</v>
      </c>
      <c r="I64" s="85" t="s">
        <v>592</v>
      </c>
      <c r="J64" s="85" t="s">
        <v>592</v>
      </c>
      <c r="K64" s="85" t="s">
        <v>592</v>
      </c>
      <c r="L64" s="95" t="s">
        <v>33</v>
      </c>
    </row>
    <row r="65" spans="1:12" ht="16.5" x14ac:dyDescent="0.25">
      <c r="A65" s="149"/>
      <c r="B65" s="83" t="s">
        <v>710</v>
      </c>
      <c r="C65" s="84">
        <v>250000</v>
      </c>
      <c r="D65" s="83" t="s">
        <v>680</v>
      </c>
      <c r="E65" s="83" t="s">
        <v>678</v>
      </c>
      <c r="F65" s="85" t="s">
        <v>592</v>
      </c>
      <c r="G65" s="85" t="s">
        <v>592</v>
      </c>
      <c r="H65" s="85" t="s">
        <v>592</v>
      </c>
      <c r="I65" s="85" t="s">
        <v>537</v>
      </c>
      <c r="J65" s="85" t="s">
        <v>592</v>
      </c>
      <c r="K65" s="85" t="s">
        <v>592</v>
      </c>
      <c r="L65" s="95" t="s">
        <v>34</v>
      </c>
    </row>
    <row r="66" spans="1:12" ht="16.5" x14ac:dyDescent="0.25">
      <c r="A66" s="149"/>
      <c r="B66" s="88" t="s">
        <v>711</v>
      </c>
      <c r="C66" s="84">
        <v>300000</v>
      </c>
      <c r="D66" s="83" t="s">
        <v>680</v>
      </c>
      <c r="E66" s="83" t="s">
        <v>678</v>
      </c>
      <c r="F66" s="85" t="s">
        <v>592</v>
      </c>
      <c r="G66" s="85" t="s">
        <v>592</v>
      </c>
      <c r="H66" s="85" t="s">
        <v>592</v>
      </c>
      <c r="I66" s="85" t="s">
        <v>592</v>
      </c>
      <c r="J66" s="85" t="s">
        <v>592</v>
      </c>
      <c r="K66" s="85" t="s">
        <v>592</v>
      </c>
    </row>
    <row r="67" spans="1:12" ht="16.5" x14ac:dyDescent="0.25">
      <c r="A67" s="149"/>
      <c r="B67" s="83" t="s">
        <v>712</v>
      </c>
      <c r="C67" s="84">
        <v>300000</v>
      </c>
      <c r="D67" s="83" t="s">
        <v>680</v>
      </c>
      <c r="E67" s="83" t="s">
        <v>685</v>
      </c>
      <c r="F67" s="85" t="s">
        <v>592</v>
      </c>
      <c r="G67" s="85" t="s">
        <v>592</v>
      </c>
      <c r="H67" s="85" t="s">
        <v>592</v>
      </c>
      <c r="I67" s="85" t="s">
        <v>537</v>
      </c>
      <c r="J67" s="85" t="s">
        <v>592</v>
      </c>
      <c r="K67" s="85" t="s">
        <v>592</v>
      </c>
      <c r="L67" s="95" t="s">
        <v>34</v>
      </c>
    </row>
    <row r="68" spans="1:12" ht="16.5" x14ac:dyDescent="0.25">
      <c r="A68" s="149"/>
      <c r="B68" s="83" t="s">
        <v>713</v>
      </c>
      <c r="C68" s="84">
        <v>300000</v>
      </c>
      <c r="D68" s="83" t="s">
        <v>680</v>
      </c>
      <c r="E68" s="83" t="s">
        <v>678</v>
      </c>
      <c r="F68" s="85" t="s">
        <v>592</v>
      </c>
      <c r="G68" s="85" t="s">
        <v>592</v>
      </c>
      <c r="H68" s="85" t="s">
        <v>592</v>
      </c>
      <c r="I68" s="85" t="s">
        <v>592</v>
      </c>
      <c r="J68" s="85" t="s">
        <v>592</v>
      </c>
      <c r="K68" s="85" t="s">
        <v>592</v>
      </c>
    </row>
    <row r="69" spans="1:12" ht="16.5" x14ac:dyDescent="0.25">
      <c r="A69" s="149"/>
      <c r="B69" s="83" t="s">
        <v>714</v>
      </c>
      <c r="C69" s="84">
        <v>400000</v>
      </c>
      <c r="D69" s="83" t="s">
        <v>680</v>
      </c>
      <c r="E69" s="83" t="s">
        <v>658</v>
      </c>
      <c r="F69" s="85" t="s">
        <v>537</v>
      </c>
      <c r="G69" s="85" t="s">
        <v>537</v>
      </c>
      <c r="H69" s="85" t="s">
        <v>537</v>
      </c>
      <c r="I69" s="85" t="s">
        <v>537</v>
      </c>
      <c r="J69" s="85" t="s">
        <v>592</v>
      </c>
      <c r="K69" s="85" t="s">
        <v>537</v>
      </c>
      <c r="L69" s="95" t="s">
        <v>33</v>
      </c>
    </row>
    <row r="70" spans="1:12" ht="16.5" x14ac:dyDescent="0.25">
      <c r="A70" s="149"/>
      <c r="B70" s="83" t="s">
        <v>715</v>
      </c>
      <c r="C70" s="84" t="s">
        <v>802</v>
      </c>
      <c r="D70" s="83" t="s">
        <v>708</v>
      </c>
      <c r="E70" s="83" t="s">
        <v>658</v>
      </c>
      <c r="F70" s="85" t="s">
        <v>592</v>
      </c>
      <c r="G70" s="85" t="s">
        <v>592</v>
      </c>
      <c r="H70" s="85" t="s">
        <v>592</v>
      </c>
      <c r="I70" s="85" t="s">
        <v>592</v>
      </c>
      <c r="J70" s="85" t="s">
        <v>592</v>
      </c>
      <c r="K70" s="85" t="s">
        <v>592</v>
      </c>
      <c r="L70" s="95" t="s">
        <v>34</v>
      </c>
    </row>
    <row r="71" spans="1:12" x14ac:dyDescent="0.25">
      <c r="A71" s="149"/>
      <c r="B71" s="164" t="s">
        <v>716</v>
      </c>
      <c r="C71" s="165">
        <v>12000000</v>
      </c>
      <c r="D71" s="164" t="s">
        <v>708</v>
      </c>
      <c r="E71" s="83" t="s">
        <v>685</v>
      </c>
      <c r="F71" s="162" t="s">
        <v>537</v>
      </c>
      <c r="G71" s="162" t="s">
        <v>592</v>
      </c>
      <c r="H71" s="162" t="s">
        <v>592</v>
      </c>
      <c r="I71" s="162" t="s">
        <v>537</v>
      </c>
      <c r="J71" s="162" t="s">
        <v>592</v>
      </c>
      <c r="K71" s="162" t="s">
        <v>537</v>
      </c>
      <c r="L71" s="160" t="s">
        <v>34</v>
      </c>
    </row>
    <row r="72" spans="1:12" ht="18.75" customHeight="1" x14ac:dyDescent="0.25">
      <c r="A72" s="150"/>
      <c r="B72" s="164"/>
      <c r="C72" s="165"/>
      <c r="D72" s="164"/>
      <c r="E72" s="83" t="s">
        <v>678</v>
      </c>
      <c r="F72" s="162"/>
      <c r="G72" s="162"/>
      <c r="H72" s="162"/>
      <c r="I72" s="162"/>
      <c r="J72" s="162"/>
      <c r="K72" s="162"/>
      <c r="L72" s="160"/>
    </row>
    <row r="73" spans="1:12" x14ac:dyDescent="0.25">
      <c r="A73" s="151" t="s">
        <v>717</v>
      </c>
      <c r="B73" s="164" t="s">
        <v>718</v>
      </c>
      <c r="C73" s="165">
        <v>500000</v>
      </c>
      <c r="D73" s="164" t="s">
        <v>667</v>
      </c>
      <c r="E73" s="83" t="s">
        <v>658</v>
      </c>
      <c r="F73" s="162" t="s">
        <v>592</v>
      </c>
      <c r="G73" s="162" t="s">
        <v>592</v>
      </c>
      <c r="H73" s="162" t="s">
        <v>592</v>
      </c>
      <c r="I73" s="162" t="s">
        <v>592</v>
      </c>
      <c r="J73" s="162" t="s">
        <v>592</v>
      </c>
      <c r="K73" s="162" t="s">
        <v>537</v>
      </c>
      <c r="L73" s="160" t="s">
        <v>34</v>
      </c>
    </row>
    <row r="74" spans="1:12" x14ac:dyDescent="0.25">
      <c r="A74" s="152"/>
      <c r="B74" s="164"/>
      <c r="C74" s="165"/>
      <c r="D74" s="164"/>
      <c r="E74" s="83" t="s">
        <v>659</v>
      </c>
      <c r="F74" s="162"/>
      <c r="G74" s="162"/>
      <c r="H74" s="162"/>
      <c r="I74" s="162"/>
      <c r="J74" s="162"/>
      <c r="K74" s="162"/>
      <c r="L74" s="160"/>
    </row>
    <row r="75" spans="1:12" ht="16.5" x14ac:dyDescent="0.25">
      <c r="A75" s="152"/>
      <c r="B75" s="83" t="s">
        <v>719</v>
      </c>
      <c r="C75" s="84">
        <v>350000</v>
      </c>
      <c r="D75" s="83" t="s">
        <v>680</v>
      </c>
      <c r="E75" s="83" t="s">
        <v>659</v>
      </c>
      <c r="F75" s="85" t="s">
        <v>537</v>
      </c>
      <c r="G75" s="85" t="s">
        <v>592</v>
      </c>
      <c r="H75" s="85" t="s">
        <v>537</v>
      </c>
      <c r="I75" s="85" t="s">
        <v>537</v>
      </c>
      <c r="J75" s="85" t="s">
        <v>592</v>
      </c>
      <c r="K75" s="85" t="s">
        <v>592</v>
      </c>
      <c r="L75" s="95" t="s">
        <v>33</v>
      </c>
    </row>
    <row r="76" spans="1:12" ht="16.5" x14ac:dyDescent="0.25">
      <c r="A76" s="152"/>
      <c r="B76" s="83" t="s">
        <v>720</v>
      </c>
      <c r="C76" s="84">
        <v>5000000</v>
      </c>
      <c r="D76" s="83" t="s">
        <v>677</v>
      </c>
      <c r="E76" s="83" t="s">
        <v>658</v>
      </c>
      <c r="F76" s="85" t="s">
        <v>537</v>
      </c>
      <c r="G76" s="85" t="s">
        <v>592</v>
      </c>
      <c r="H76" s="85" t="s">
        <v>592</v>
      </c>
      <c r="I76" s="85" t="s">
        <v>592</v>
      </c>
      <c r="J76" s="85" t="s">
        <v>592</v>
      </c>
      <c r="K76" s="85" t="s">
        <v>592</v>
      </c>
    </row>
    <row r="77" spans="1:12" x14ac:dyDescent="0.25">
      <c r="A77" s="152"/>
      <c r="B77" s="164" t="s">
        <v>721</v>
      </c>
      <c r="C77" s="165">
        <v>32000000</v>
      </c>
      <c r="D77" s="164" t="s">
        <v>12</v>
      </c>
      <c r="E77" s="83" t="s">
        <v>658</v>
      </c>
      <c r="F77" s="162" t="s">
        <v>537</v>
      </c>
      <c r="G77" s="162" t="s">
        <v>537</v>
      </c>
      <c r="H77" s="162" t="s">
        <v>537</v>
      </c>
      <c r="I77" s="162" t="s">
        <v>537</v>
      </c>
      <c r="J77" s="162" t="s">
        <v>537</v>
      </c>
      <c r="K77" s="162" t="s">
        <v>537</v>
      </c>
      <c r="L77" s="160" t="s">
        <v>34</v>
      </c>
    </row>
    <row r="78" spans="1:12" x14ac:dyDescent="0.25">
      <c r="A78" s="153"/>
      <c r="B78" s="164"/>
      <c r="C78" s="165"/>
      <c r="D78" s="164"/>
      <c r="E78" s="83" t="s">
        <v>659</v>
      </c>
      <c r="F78" s="162"/>
      <c r="G78" s="162"/>
      <c r="H78" s="162"/>
      <c r="I78" s="162"/>
      <c r="J78" s="162"/>
      <c r="K78" s="162"/>
      <c r="L78" s="160"/>
    </row>
    <row r="79" spans="1:12" ht="16.5" x14ac:dyDescent="0.25">
      <c r="A79" s="148" t="s">
        <v>722</v>
      </c>
      <c r="B79" s="83" t="s">
        <v>723</v>
      </c>
      <c r="C79" s="84">
        <v>120000</v>
      </c>
      <c r="D79" s="83" t="s">
        <v>680</v>
      </c>
      <c r="E79" s="83" t="s">
        <v>659</v>
      </c>
      <c r="F79" s="85" t="s">
        <v>592</v>
      </c>
      <c r="G79" s="85" t="s">
        <v>592</v>
      </c>
      <c r="H79" s="85" t="s">
        <v>592</v>
      </c>
      <c r="I79" s="85" t="s">
        <v>592</v>
      </c>
      <c r="J79" s="85" t="s">
        <v>592</v>
      </c>
      <c r="K79" s="85" t="s">
        <v>592</v>
      </c>
      <c r="L79" s="95" t="s">
        <v>33</v>
      </c>
    </row>
    <row r="80" spans="1:12" ht="16.5" x14ac:dyDescent="0.25">
      <c r="A80" s="149"/>
      <c r="B80" s="83" t="s">
        <v>724</v>
      </c>
      <c r="C80" s="84">
        <v>150000</v>
      </c>
      <c r="D80" s="83" t="s">
        <v>680</v>
      </c>
      <c r="E80" s="83" t="s">
        <v>659</v>
      </c>
      <c r="F80" s="85" t="s">
        <v>537</v>
      </c>
      <c r="G80" s="85" t="s">
        <v>592</v>
      </c>
      <c r="H80" s="85" t="s">
        <v>592</v>
      </c>
      <c r="I80" s="85" t="s">
        <v>592</v>
      </c>
      <c r="J80" s="85" t="s">
        <v>592</v>
      </c>
      <c r="K80" s="85" t="s">
        <v>592</v>
      </c>
    </row>
    <row r="81" spans="1:12" x14ac:dyDescent="0.25">
      <c r="A81" s="149"/>
      <c r="B81" s="164" t="s">
        <v>725</v>
      </c>
      <c r="C81" s="165">
        <v>450000</v>
      </c>
      <c r="D81" s="164" t="s">
        <v>680</v>
      </c>
      <c r="E81" s="164" t="s">
        <v>659</v>
      </c>
      <c r="F81" s="162" t="s">
        <v>537</v>
      </c>
      <c r="G81" s="162" t="s">
        <v>592</v>
      </c>
      <c r="H81" s="162" t="s">
        <v>592</v>
      </c>
      <c r="I81" s="162" t="s">
        <v>537</v>
      </c>
      <c r="J81" s="162" t="s">
        <v>592</v>
      </c>
      <c r="K81" s="162" t="s">
        <v>592</v>
      </c>
      <c r="L81" s="160" t="s">
        <v>34</v>
      </c>
    </row>
    <row r="82" spans="1:12" x14ac:dyDescent="0.25">
      <c r="A82" s="149"/>
      <c r="B82" s="164"/>
      <c r="C82" s="165"/>
      <c r="D82" s="164"/>
      <c r="E82" s="164"/>
      <c r="F82" s="162"/>
      <c r="G82" s="162"/>
      <c r="H82" s="162"/>
      <c r="I82" s="162"/>
      <c r="J82" s="162"/>
      <c r="K82" s="162"/>
      <c r="L82" s="160"/>
    </row>
    <row r="83" spans="1:12" ht="16.5" x14ac:dyDescent="0.25">
      <c r="A83" s="149"/>
      <c r="B83" s="83" t="s">
        <v>726</v>
      </c>
      <c r="C83" s="84">
        <v>500000</v>
      </c>
      <c r="D83" s="83" t="s">
        <v>700</v>
      </c>
      <c r="E83" s="83" t="s">
        <v>658</v>
      </c>
      <c r="F83" s="85" t="s">
        <v>592</v>
      </c>
      <c r="G83" s="85" t="s">
        <v>592</v>
      </c>
      <c r="H83" s="85" t="s">
        <v>592</v>
      </c>
      <c r="I83" s="85" t="s">
        <v>592</v>
      </c>
      <c r="J83" s="85" t="s">
        <v>592</v>
      </c>
      <c r="K83" s="85" t="s">
        <v>592</v>
      </c>
    </row>
    <row r="84" spans="1:12" ht="16.5" x14ac:dyDescent="0.25">
      <c r="A84" s="150"/>
      <c r="B84" s="83" t="s">
        <v>727</v>
      </c>
      <c r="C84" s="84">
        <v>500000</v>
      </c>
      <c r="D84" s="83" t="s">
        <v>680</v>
      </c>
      <c r="E84" s="83" t="s">
        <v>685</v>
      </c>
      <c r="F84" s="85" t="s">
        <v>592</v>
      </c>
      <c r="G84" s="85" t="s">
        <v>592</v>
      </c>
      <c r="H84" s="85" t="s">
        <v>592</v>
      </c>
      <c r="I84" s="85" t="s">
        <v>592</v>
      </c>
      <c r="J84" s="85" t="s">
        <v>592</v>
      </c>
      <c r="K84" s="85" t="s">
        <v>592</v>
      </c>
      <c r="L84" s="95" t="s">
        <v>33</v>
      </c>
    </row>
    <row r="85" spans="1:12" x14ac:dyDescent="0.25">
      <c r="A85" s="148" t="s">
        <v>728</v>
      </c>
      <c r="B85" s="164" t="s">
        <v>729</v>
      </c>
      <c r="C85" s="165">
        <v>350000</v>
      </c>
      <c r="D85" s="164" t="s">
        <v>667</v>
      </c>
      <c r="E85" s="164" t="s">
        <v>658</v>
      </c>
      <c r="F85" s="162" t="s">
        <v>592</v>
      </c>
      <c r="G85" s="162" t="s">
        <v>592</v>
      </c>
      <c r="H85" s="162" t="s">
        <v>592</v>
      </c>
      <c r="I85" s="162" t="s">
        <v>592</v>
      </c>
      <c r="J85" s="162" t="s">
        <v>592</v>
      </c>
      <c r="K85" s="162" t="s">
        <v>592</v>
      </c>
      <c r="L85" s="160"/>
    </row>
    <row r="86" spans="1:12" x14ac:dyDescent="0.25">
      <c r="A86" s="149"/>
      <c r="B86" s="164"/>
      <c r="C86" s="165"/>
      <c r="D86" s="164"/>
      <c r="E86" s="164"/>
      <c r="F86" s="162"/>
      <c r="G86" s="162"/>
      <c r="H86" s="162"/>
      <c r="I86" s="162"/>
      <c r="J86" s="162"/>
      <c r="K86" s="162"/>
      <c r="L86" s="160"/>
    </row>
    <row r="87" spans="1:12" x14ac:dyDescent="0.25">
      <c r="A87" s="149"/>
      <c r="B87" s="164"/>
      <c r="C87" s="165"/>
      <c r="D87" s="164"/>
      <c r="E87" s="164"/>
      <c r="F87" s="162"/>
      <c r="G87" s="162"/>
      <c r="H87" s="162"/>
      <c r="I87" s="162"/>
      <c r="J87" s="162"/>
      <c r="K87" s="162"/>
      <c r="L87" s="160"/>
    </row>
    <row r="88" spans="1:12" ht="16.5" x14ac:dyDescent="0.25">
      <c r="A88" s="150"/>
      <c r="B88" s="83" t="s">
        <v>730</v>
      </c>
      <c r="C88" s="84">
        <v>150000</v>
      </c>
      <c r="D88" s="83" t="s">
        <v>667</v>
      </c>
      <c r="E88" s="83" t="s">
        <v>658</v>
      </c>
      <c r="F88" s="85" t="s">
        <v>592</v>
      </c>
      <c r="G88" s="85" t="s">
        <v>592</v>
      </c>
      <c r="H88" s="85" t="s">
        <v>537</v>
      </c>
      <c r="I88" s="85" t="s">
        <v>592</v>
      </c>
      <c r="J88" s="85" t="s">
        <v>592</v>
      </c>
      <c r="K88" s="85" t="s">
        <v>592</v>
      </c>
    </row>
    <row r="89" spans="1:12" x14ac:dyDescent="0.25">
      <c r="A89" s="148" t="s">
        <v>568</v>
      </c>
      <c r="B89" s="166" t="s">
        <v>731</v>
      </c>
      <c r="C89" s="165">
        <v>1400000</v>
      </c>
      <c r="D89" s="164" t="s">
        <v>692</v>
      </c>
      <c r="E89" s="83" t="s">
        <v>658</v>
      </c>
      <c r="F89" s="162" t="s">
        <v>537</v>
      </c>
      <c r="G89" s="162" t="s">
        <v>537</v>
      </c>
      <c r="H89" s="162" t="s">
        <v>537</v>
      </c>
      <c r="I89" s="162" t="s">
        <v>537</v>
      </c>
      <c r="J89" s="162" t="s">
        <v>592</v>
      </c>
      <c r="K89" s="162" t="s">
        <v>592</v>
      </c>
      <c r="L89" s="160" t="s">
        <v>33</v>
      </c>
    </row>
    <row r="90" spans="1:12" x14ac:dyDescent="0.25">
      <c r="A90" s="149"/>
      <c r="B90" s="166"/>
      <c r="C90" s="165"/>
      <c r="D90" s="164"/>
      <c r="E90" s="48"/>
      <c r="F90" s="162"/>
      <c r="G90" s="162"/>
      <c r="H90" s="162"/>
      <c r="I90" s="162"/>
      <c r="J90" s="162"/>
      <c r="K90" s="162"/>
      <c r="L90" s="160"/>
    </row>
    <row r="91" spans="1:12" x14ac:dyDescent="0.25">
      <c r="A91" s="149"/>
      <c r="B91" s="166"/>
      <c r="C91" s="165"/>
      <c r="D91" s="164"/>
      <c r="E91" s="48"/>
      <c r="F91" s="162"/>
      <c r="G91" s="162"/>
      <c r="H91" s="162"/>
      <c r="I91" s="162"/>
      <c r="J91" s="162"/>
      <c r="K91" s="162"/>
      <c r="L91" s="160"/>
    </row>
    <row r="92" spans="1:12" ht="33" customHeight="1" x14ac:dyDescent="0.25">
      <c r="A92" s="150"/>
      <c r="B92" s="49" t="s">
        <v>732</v>
      </c>
      <c r="C92" s="84">
        <v>250000</v>
      </c>
      <c r="D92" s="83" t="s">
        <v>692</v>
      </c>
      <c r="E92" s="83" t="s">
        <v>658</v>
      </c>
      <c r="F92" s="85" t="s">
        <v>537</v>
      </c>
      <c r="G92" s="85" t="s">
        <v>537</v>
      </c>
      <c r="H92" s="85" t="s">
        <v>537</v>
      </c>
      <c r="I92" s="85" t="s">
        <v>592</v>
      </c>
      <c r="J92" s="85" t="s">
        <v>592</v>
      </c>
      <c r="K92" s="85" t="s">
        <v>592</v>
      </c>
    </row>
    <row r="93" spans="1:12" x14ac:dyDescent="0.25">
      <c r="A93" s="148" t="s">
        <v>570</v>
      </c>
      <c r="B93" s="166" t="s">
        <v>733</v>
      </c>
      <c r="C93" s="165">
        <v>6500000</v>
      </c>
      <c r="D93" s="167">
        <v>2017</v>
      </c>
      <c r="E93" s="83" t="s">
        <v>658</v>
      </c>
      <c r="F93" s="162" t="s">
        <v>537</v>
      </c>
      <c r="G93" s="162" t="s">
        <v>537</v>
      </c>
      <c r="H93" s="162" t="s">
        <v>592</v>
      </c>
      <c r="I93" s="162" t="s">
        <v>537</v>
      </c>
      <c r="J93" s="162" t="s">
        <v>537</v>
      </c>
      <c r="K93" s="162" t="s">
        <v>592</v>
      </c>
      <c r="L93" s="160" t="s">
        <v>34</v>
      </c>
    </row>
    <row r="94" spans="1:12" x14ac:dyDescent="0.25">
      <c r="A94" s="149"/>
      <c r="B94" s="166"/>
      <c r="C94" s="165"/>
      <c r="D94" s="167"/>
      <c r="E94" s="83" t="s">
        <v>659</v>
      </c>
      <c r="F94" s="162"/>
      <c r="G94" s="162"/>
      <c r="H94" s="162"/>
      <c r="I94" s="162"/>
      <c r="J94" s="162"/>
      <c r="K94" s="162"/>
      <c r="L94" s="160"/>
    </row>
    <row r="95" spans="1:12" x14ac:dyDescent="0.25">
      <c r="A95" s="149"/>
      <c r="B95" s="164" t="s">
        <v>807</v>
      </c>
      <c r="C95" s="165">
        <v>3550000</v>
      </c>
      <c r="D95" s="167">
        <v>2017</v>
      </c>
      <c r="E95" s="83" t="s">
        <v>658</v>
      </c>
      <c r="F95" s="162" t="s">
        <v>592</v>
      </c>
      <c r="G95" s="162" t="s">
        <v>537</v>
      </c>
      <c r="H95" s="162" t="s">
        <v>592</v>
      </c>
      <c r="I95" s="162" t="s">
        <v>537</v>
      </c>
      <c r="J95" s="162" t="s">
        <v>537</v>
      </c>
      <c r="K95" s="162" t="s">
        <v>592</v>
      </c>
      <c r="L95" s="160" t="s">
        <v>34</v>
      </c>
    </row>
    <row r="96" spans="1:12" x14ac:dyDescent="0.25">
      <c r="A96" s="149"/>
      <c r="B96" s="164"/>
      <c r="C96" s="165"/>
      <c r="D96" s="167"/>
      <c r="E96" s="83" t="s">
        <v>659</v>
      </c>
      <c r="F96" s="162"/>
      <c r="G96" s="162"/>
      <c r="H96" s="162"/>
      <c r="I96" s="162"/>
      <c r="J96" s="162"/>
      <c r="K96" s="162"/>
      <c r="L96" s="160"/>
    </row>
    <row r="97" spans="1:12" ht="16.5" x14ac:dyDescent="0.25">
      <c r="A97" s="149"/>
      <c r="B97" s="83" t="s">
        <v>734</v>
      </c>
      <c r="C97" s="84">
        <v>500000</v>
      </c>
      <c r="D97" s="83" t="s">
        <v>680</v>
      </c>
      <c r="E97" s="83" t="s">
        <v>685</v>
      </c>
      <c r="F97" s="85" t="s">
        <v>592</v>
      </c>
      <c r="G97" s="85" t="s">
        <v>592</v>
      </c>
      <c r="H97" s="85" t="s">
        <v>592</v>
      </c>
      <c r="I97" s="85" t="s">
        <v>592</v>
      </c>
      <c r="J97" s="85" t="s">
        <v>592</v>
      </c>
      <c r="K97" s="85" t="s">
        <v>592</v>
      </c>
      <c r="L97" s="95" t="s">
        <v>33</v>
      </c>
    </row>
    <row r="98" spans="1:12" ht="16.5" x14ac:dyDescent="0.25">
      <c r="A98" s="149"/>
      <c r="B98" s="83" t="s">
        <v>735</v>
      </c>
      <c r="C98" s="84">
        <v>550000</v>
      </c>
      <c r="D98" s="83" t="s">
        <v>680</v>
      </c>
      <c r="E98" s="83" t="s">
        <v>685</v>
      </c>
      <c r="F98" s="85" t="s">
        <v>592</v>
      </c>
      <c r="G98" s="85" t="s">
        <v>592</v>
      </c>
      <c r="H98" s="85" t="s">
        <v>592</v>
      </c>
      <c r="I98" s="85" t="s">
        <v>592</v>
      </c>
      <c r="J98" s="85" t="s">
        <v>592</v>
      </c>
      <c r="K98" s="85" t="s">
        <v>592</v>
      </c>
      <c r="L98" s="95" t="s">
        <v>33</v>
      </c>
    </row>
    <row r="99" spans="1:12" x14ac:dyDescent="0.25">
      <c r="A99" s="149"/>
      <c r="B99" s="164" t="s">
        <v>736</v>
      </c>
      <c r="C99" s="165">
        <v>41926500</v>
      </c>
      <c r="D99" s="164" t="s">
        <v>680</v>
      </c>
      <c r="E99" s="83" t="s">
        <v>658</v>
      </c>
      <c r="F99" s="162" t="s">
        <v>592</v>
      </c>
      <c r="G99" s="162" t="s">
        <v>592</v>
      </c>
      <c r="H99" s="162" t="s">
        <v>592</v>
      </c>
      <c r="I99" s="162" t="s">
        <v>592</v>
      </c>
      <c r="J99" s="162" t="s">
        <v>592</v>
      </c>
      <c r="K99" s="162" t="s">
        <v>592</v>
      </c>
      <c r="L99" s="160"/>
    </row>
    <row r="100" spans="1:12" x14ac:dyDescent="0.25">
      <c r="A100" s="149"/>
      <c r="B100" s="164"/>
      <c r="C100" s="165"/>
      <c r="D100" s="164"/>
      <c r="E100" s="83" t="s">
        <v>685</v>
      </c>
      <c r="F100" s="162"/>
      <c r="G100" s="162"/>
      <c r="H100" s="162"/>
      <c r="I100" s="162"/>
      <c r="J100" s="162"/>
      <c r="K100" s="162"/>
      <c r="L100" s="160"/>
    </row>
    <row r="101" spans="1:12" x14ac:dyDescent="0.25">
      <c r="A101" s="149"/>
      <c r="B101" s="164" t="s">
        <v>737</v>
      </c>
      <c r="C101" s="165">
        <v>1000000</v>
      </c>
      <c r="D101" s="164" t="s">
        <v>667</v>
      </c>
      <c r="E101" s="83" t="s">
        <v>685</v>
      </c>
      <c r="F101" s="162" t="s">
        <v>592</v>
      </c>
      <c r="G101" s="162" t="s">
        <v>592</v>
      </c>
      <c r="H101" s="162" t="s">
        <v>592</v>
      </c>
      <c r="I101" s="162" t="s">
        <v>592</v>
      </c>
      <c r="J101" s="162" t="s">
        <v>592</v>
      </c>
      <c r="K101" s="162" t="s">
        <v>592</v>
      </c>
      <c r="L101" s="160" t="s">
        <v>33</v>
      </c>
    </row>
    <row r="102" spans="1:12" x14ac:dyDescent="0.25">
      <c r="A102" s="149"/>
      <c r="B102" s="164"/>
      <c r="C102" s="165"/>
      <c r="D102" s="164"/>
      <c r="E102" s="83" t="s">
        <v>678</v>
      </c>
      <c r="F102" s="162"/>
      <c r="G102" s="162"/>
      <c r="H102" s="162"/>
      <c r="I102" s="162"/>
      <c r="J102" s="162"/>
      <c r="K102" s="162"/>
      <c r="L102" s="160"/>
    </row>
    <row r="103" spans="1:12" ht="16.5" x14ac:dyDescent="0.25">
      <c r="A103" s="149"/>
      <c r="B103" s="83" t="s">
        <v>713</v>
      </c>
      <c r="C103" s="84">
        <v>1500000</v>
      </c>
      <c r="D103" s="83" t="s">
        <v>680</v>
      </c>
      <c r="E103" s="83" t="s">
        <v>685</v>
      </c>
      <c r="F103" s="85" t="s">
        <v>592</v>
      </c>
      <c r="G103" s="85" t="s">
        <v>592</v>
      </c>
      <c r="H103" s="85" t="s">
        <v>592</v>
      </c>
      <c r="I103" s="85" t="s">
        <v>592</v>
      </c>
      <c r="J103" s="85" t="s">
        <v>592</v>
      </c>
      <c r="K103" s="85" t="s">
        <v>592</v>
      </c>
    </row>
    <row r="104" spans="1:12" x14ac:dyDescent="0.25">
      <c r="A104" s="149"/>
      <c r="B104" s="164" t="s">
        <v>738</v>
      </c>
      <c r="C104" s="165">
        <v>8712000</v>
      </c>
      <c r="D104" s="164" t="s">
        <v>680</v>
      </c>
      <c r="E104" s="83" t="s">
        <v>658</v>
      </c>
      <c r="F104" s="162" t="s">
        <v>592</v>
      </c>
      <c r="G104" s="162" t="s">
        <v>592</v>
      </c>
      <c r="H104" s="162" t="s">
        <v>592</v>
      </c>
      <c r="I104" s="162" t="s">
        <v>592</v>
      </c>
      <c r="J104" s="162" t="s">
        <v>592</v>
      </c>
      <c r="K104" s="162" t="s">
        <v>592</v>
      </c>
      <c r="L104" s="160"/>
    </row>
    <row r="105" spans="1:12" x14ac:dyDescent="0.25">
      <c r="A105" s="149"/>
      <c r="B105" s="164"/>
      <c r="C105" s="165"/>
      <c r="D105" s="164"/>
      <c r="E105" s="83" t="s">
        <v>685</v>
      </c>
      <c r="F105" s="162"/>
      <c r="G105" s="162"/>
      <c r="H105" s="162"/>
      <c r="I105" s="162"/>
      <c r="J105" s="162"/>
      <c r="K105" s="162"/>
      <c r="L105" s="160"/>
    </row>
    <row r="106" spans="1:12" ht="16.5" x14ac:dyDescent="0.25">
      <c r="A106" s="149"/>
      <c r="B106" s="88" t="s">
        <v>739</v>
      </c>
      <c r="C106" s="84">
        <v>47044800</v>
      </c>
      <c r="D106" s="83" t="s">
        <v>667</v>
      </c>
      <c r="E106" s="83" t="s">
        <v>658</v>
      </c>
      <c r="F106" s="85" t="s">
        <v>592</v>
      </c>
      <c r="G106" s="85" t="s">
        <v>592</v>
      </c>
      <c r="H106" s="85" t="s">
        <v>592</v>
      </c>
      <c r="I106" s="85" t="s">
        <v>592</v>
      </c>
      <c r="J106" s="85" t="s">
        <v>592</v>
      </c>
      <c r="K106" s="85" t="s">
        <v>537</v>
      </c>
      <c r="L106" s="95" t="s">
        <v>34</v>
      </c>
    </row>
    <row r="107" spans="1:12" x14ac:dyDescent="0.25">
      <c r="A107" s="149"/>
      <c r="B107" s="174" t="s">
        <v>740</v>
      </c>
      <c r="C107" s="165">
        <v>500000</v>
      </c>
      <c r="D107" s="164" t="s">
        <v>664</v>
      </c>
      <c r="E107" s="83" t="s">
        <v>685</v>
      </c>
      <c r="F107" s="162" t="s">
        <v>592</v>
      </c>
      <c r="G107" s="162" t="s">
        <v>537</v>
      </c>
      <c r="H107" s="162" t="s">
        <v>592</v>
      </c>
      <c r="I107" s="162" t="s">
        <v>592</v>
      </c>
      <c r="J107" s="162" t="s">
        <v>592</v>
      </c>
      <c r="K107" s="162" t="s">
        <v>592</v>
      </c>
      <c r="L107" s="160" t="s">
        <v>34</v>
      </c>
    </row>
    <row r="108" spans="1:12" x14ac:dyDescent="0.25">
      <c r="A108" s="149"/>
      <c r="B108" s="174"/>
      <c r="C108" s="165"/>
      <c r="D108" s="164"/>
      <c r="E108" s="83" t="s">
        <v>678</v>
      </c>
      <c r="F108" s="162"/>
      <c r="G108" s="162"/>
      <c r="H108" s="162"/>
      <c r="I108" s="162"/>
      <c r="J108" s="162"/>
      <c r="K108" s="162"/>
      <c r="L108" s="160"/>
    </row>
    <row r="109" spans="1:12" x14ac:dyDescent="0.25">
      <c r="A109" s="149"/>
      <c r="B109" s="164" t="s">
        <v>741</v>
      </c>
      <c r="C109" s="165">
        <v>6500000</v>
      </c>
      <c r="D109" s="164">
        <v>2019</v>
      </c>
      <c r="E109" s="83" t="s">
        <v>685</v>
      </c>
      <c r="F109" s="162" t="s">
        <v>592</v>
      </c>
      <c r="G109" s="162" t="s">
        <v>537</v>
      </c>
      <c r="H109" s="162" t="s">
        <v>537</v>
      </c>
      <c r="I109" s="162" t="s">
        <v>537</v>
      </c>
      <c r="J109" s="162" t="s">
        <v>592</v>
      </c>
      <c r="K109" s="162" t="s">
        <v>592</v>
      </c>
      <c r="L109" s="160" t="s">
        <v>34</v>
      </c>
    </row>
    <row r="110" spans="1:12" x14ac:dyDescent="0.25">
      <c r="A110" s="149"/>
      <c r="B110" s="164"/>
      <c r="C110" s="165"/>
      <c r="D110" s="164"/>
      <c r="E110" s="83" t="s">
        <v>678</v>
      </c>
      <c r="F110" s="162"/>
      <c r="G110" s="162"/>
      <c r="H110" s="162"/>
      <c r="I110" s="162"/>
      <c r="J110" s="162"/>
      <c r="K110" s="162"/>
      <c r="L110" s="160"/>
    </row>
    <row r="111" spans="1:12" x14ac:dyDescent="0.25">
      <c r="A111" s="149"/>
      <c r="B111" s="164"/>
      <c r="C111" s="165"/>
      <c r="D111" s="164"/>
      <c r="E111" s="83" t="s">
        <v>742</v>
      </c>
      <c r="F111" s="162"/>
      <c r="G111" s="162"/>
      <c r="H111" s="162"/>
      <c r="I111" s="162"/>
      <c r="J111" s="162"/>
      <c r="K111" s="162"/>
      <c r="L111" s="160"/>
    </row>
    <row r="112" spans="1:12" ht="15" customHeight="1" x14ac:dyDescent="0.25">
      <c r="A112" s="149"/>
      <c r="B112" s="172" t="s">
        <v>593</v>
      </c>
      <c r="C112" s="165">
        <v>30000000</v>
      </c>
      <c r="D112" s="164" t="s">
        <v>12</v>
      </c>
      <c r="E112" s="83" t="s">
        <v>685</v>
      </c>
      <c r="F112" s="173" t="s">
        <v>592</v>
      </c>
      <c r="G112" s="173" t="s">
        <v>592</v>
      </c>
      <c r="H112" s="173" t="s">
        <v>592</v>
      </c>
      <c r="I112" s="173" t="s">
        <v>537</v>
      </c>
      <c r="J112" s="173" t="s">
        <v>537</v>
      </c>
      <c r="K112" s="173" t="s">
        <v>537</v>
      </c>
      <c r="L112" s="160" t="s">
        <v>34</v>
      </c>
    </row>
    <row r="113" spans="1:12" ht="15" customHeight="1" x14ac:dyDescent="0.25">
      <c r="A113" s="149"/>
      <c r="B113" s="172"/>
      <c r="C113" s="165"/>
      <c r="D113" s="164"/>
      <c r="E113" s="83" t="s">
        <v>678</v>
      </c>
      <c r="F113" s="173"/>
      <c r="G113" s="173"/>
      <c r="H113" s="173"/>
      <c r="I113" s="173"/>
      <c r="J113" s="173"/>
      <c r="K113" s="173"/>
      <c r="L113" s="160"/>
    </row>
    <row r="114" spans="1:12" ht="15.75" customHeight="1" x14ac:dyDescent="0.25">
      <c r="A114" s="149"/>
      <c r="B114" s="172"/>
      <c r="C114" s="165"/>
      <c r="D114" s="164"/>
      <c r="E114" s="83"/>
      <c r="F114" s="173"/>
      <c r="G114" s="173"/>
      <c r="H114" s="173"/>
      <c r="I114" s="173"/>
      <c r="J114" s="173"/>
      <c r="K114" s="173"/>
      <c r="L114" s="160"/>
    </row>
    <row r="115" spans="1:12" ht="31.5" x14ac:dyDescent="0.25">
      <c r="A115" s="150"/>
      <c r="B115" s="96" t="s">
        <v>595</v>
      </c>
      <c r="C115" s="84">
        <v>30000000</v>
      </c>
      <c r="D115" s="83" t="s">
        <v>12</v>
      </c>
      <c r="E115" s="83" t="s">
        <v>685</v>
      </c>
      <c r="F115" s="89" t="s">
        <v>592</v>
      </c>
      <c r="G115" s="89" t="s">
        <v>592</v>
      </c>
      <c r="H115" s="89" t="s">
        <v>592</v>
      </c>
      <c r="I115" s="89" t="s">
        <v>592</v>
      </c>
      <c r="J115" s="89" t="s">
        <v>537</v>
      </c>
      <c r="K115" s="89" t="s">
        <v>592</v>
      </c>
      <c r="L115" s="95" t="s">
        <v>34</v>
      </c>
    </row>
    <row r="116" spans="1:12" x14ac:dyDescent="0.25">
      <c r="A116" s="148" t="s">
        <v>573</v>
      </c>
      <c r="B116" s="166" t="s">
        <v>743</v>
      </c>
      <c r="C116" s="165">
        <v>750000</v>
      </c>
      <c r="D116" s="164" t="s">
        <v>669</v>
      </c>
      <c r="E116" s="164" t="s">
        <v>658</v>
      </c>
      <c r="F116" s="162" t="s">
        <v>592</v>
      </c>
      <c r="G116" s="162" t="s">
        <v>592</v>
      </c>
      <c r="H116" s="162" t="s">
        <v>592</v>
      </c>
      <c r="I116" s="162" t="s">
        <v>592</v>
      </c>
      <c r="J116" s="162" t="s">
        <v>537</v>
      </c>
      <c r="K116" s="162" t="s">
        <v>592</v>
      </c>
      <c r="L116" s="160"/>
    </row>
    <row r="117" spans="1:12" x14ac:dyDescent="0.25">
      <c r="A117" s="149"/>
      <c r="B117" s="166"/>
      <c r="C117" s="165"/>
      <c r="D117" s="164"/>
      <c r="E117" s="164"/>
      <c r="F117" s="162"/>
      <c r="G117" s="162"/>
      <c r="H117" s="162"/>
      <c r="I117" s="162"/>
      <c r="J117" s="162"/>
      <c r="K117" s="162"/>
      <c r="L117" s="160"/>
    </row>
    <row r="118" spans="1:12" ht="16.5" x14ac:dyDescent="0.25">
      <c r="A118" s="149"/>
      <c r="B118" s="49" t="s">
        <v>744</v>
      </c>
      <c r="C118" s="84">
        <v>300000</v>
      </c>
      <c r="D118" s="83" t="s">
        <v>669</v>
      </c>
      <c r="E118" s="83" t="s">
        <v>658</v>
      </c>
      <c r="F118" s="85" t="s">
        <v>592</v>
      </c>
      <c r="G118" s="85" t="s">
        <v>537</v>
      </c>
      <c r="H118" s="85" t="s">
        <v>592</v>
      </c>
      <c r="I118" s="85" t="s">
        <v>592</v>
      </c>
      <c r="J118" s="85" t="s">
        <v>592</v>
      </c>
      <c r="K118" s="85" t="s">
        <v>592</v>
      </c>
    </row>
    <row r="119" spans="1:12" x14ac:dyDescent="0.25">
      <c r="A119" s="149"/>
      <c r="B119" s="166" t="s">
        <v>745</v>
      </c>
      <c r="C119" s="165">
        <v>250000</v>
      </c>
      <c r="D119" s="164" t="s">
        <v>669</v>
      </c>
      <c r="E119" s="164" t="s">
        <v>658</v>
      </c>
      <c r="F119" s="162" t="s">
        <v>592</v>
      </c>
      <c r="G119" s="162" t="s">
        <v>592</v>
      </c>
      <c r="H119" s="162" t="s">
        <v>537</v>
      </c>
      <c r="I119" s="162" t="s">
        <v>592</v>
      </c>
      <c r="J119" s="162" t="s">
        <v>592</v>
      </c>
      <c r="K119" s="162" t="s">
        <v>592</v>
      </c>
      <c r="L119" s="160" t="s">
        <v>808</v>
      </c>
    </row>
    <row r="120" spans="1:12" x14ac:dyDescent="0.25">
      <c r="A120" s="149"/>
      <c r="B120" s="166"/>
      <c r="C120" s="165"/>
      <c r="D120" s="164"/>
      <c r="E120" s="164"/>
      <c r="F120" s="162"/>
      <c r="G120" s="162"/>
      <c r="H120" s="162"/>
      <c r="I120" s="162"/>
      <c r="J120" s="162"/>
      <c r="K120" s="162"/>
      <c r="L120" s="160"/>
    </row>
    <row r="121" spans="1:12" x14ac:dyDescent="0.25">
      <c r="A121" s="149"/>
      <c r="B121" s="166"/>
      <c r="C121" s="165"/>
      <c r="D121" s="164"/>
      <c r="E121" s="164"/>
      <c r="F121" s="162"/>
      <c r="G121" s="162"/>
      <c r="H121" s="162"/>
      <c r="I121" s="162"/>
      <c r="J121" s="162"/>
      <c r="K121" s="162"/>
      <c r="L121" s="160"/>
    </row>
    <row r="122" spans="1:12" x14ac:dyDescent="0.25">
      <c r="A122" s="150"/>
      <c r="B122" s="166"/>
      <c r="C122" s="165"/>
      <c r="D122" s="164"/>
      <c r="E122" s="164"/>
      <c r="F122" s="162"/>
      <c r="G122" s="162"/>
      <c r="H122" s="162"/>
      <c r="I122" s="162"/>
      <c r="J122" s="162"/>
      <c r="K122" s="162"/>
      <c r="L122" s="160"/>
    </row>
    <row r="123" spans="1:12" x14ac:dyDescent="0.25">
      <c r="A123" s="148" t="s">
        <v>578</v>
      </c>
      <c r="B123" s="164" t="s">
        <v>746</v>
      </c>
      <c r="C123" s="165">
        <v>400000</v>
      </c>
      <c r="D123" s="164" t="s">
        <v>692</v>
      </c>
      <c r="E123" s="164"/>
      <c r="F123" s="162" t="s">
        <v>592</v>
      </c>
      <c r="G123" s="162" t="s">
        <v>592</v>
      </c>
      <c r="H123" s="162" t="s">
        <v>537</v>
      </c>
      <c r="I123" s="162" t="s">
        <v>592</v>
      </c>
      <c r="J123" s="162" t="s">
        <v>592</v>
      </c>
      <c r="K123" s="162" t="s">
        <v>592</v>
      </c>
      <c r="L123" s="160"/>
    </row>
    <row r="124" spans="1:12" x14ac:dyDescent="0.25">
      <c r="A124" s="149"/>
      <c r="B124" s="164"/>
      <c r="C124" s="165"/>
      <c r="D124" s="164"/>
      <c r="E124" s="164"/>
      <c r="F124" s="162"/>
      <c r="G124" s="162"/>
      <c r="H124" s="162"/>
      <c r="I124" s="162"/>
      <c r="J124" s="162"/>
      <c r="K124" s="162"/>
      <c r="L124" s="160"/>
    </row>
    <row r="125" spans="1:12" x14ac:dyDescent="0.25">
      <c r="A125" s="149"/>
      <c r="B125" s="164"/>
      <c r="C125" s="165"/>
      <c r="D125" s="164"/>
      <c r="E125" s="164"/>
      <c r="F125" s="162"/>
      <c r="G125" s="162"/>
      <c r="H125" s="162"/>
      <c r="I125" s="162"/>
      <c r="J125" s="162"/>
      <c r="K125" s="162"/>
      <c r="L125" s="160"/>
    </row>
    <row r="126" spans="1:12" x14ac:dyDescent="0.25">
      <c r="A126" s="149"/>
      <c r="B126" s="164"/>
      <c r="C126" s="165"/>
      <c r="D126" s="164"/>
      <c r="E126" s="90"/>
      <c r="F126" s="162"/>
      <c r="G126" s="162"/>
      <c r="H126" s="162"/>
      <c r="I126" s="162"/>
      <c r="J126" s="162"/>
      <c r="K126" s="162"/>
      <c r="L126" s="160"/>
    </row>
    <row r="127" spans="1:12" x14ac:dyDescent="0.25">
      <c r="A127" s="149"/>
      <c r="B127" s="164"/>
      <c r="C127" s="165"/>
      <c r="D127" s="164"/>
      <c r="E127" s="83" t="s">
        <v>658</v>
      </c>
      <c r="F127" s="162"/>
      <c r="G127" s="162"/>
      <c r="H127" s="162"/>
      <c r="I127" s="162"/>
      <c r="J127" s="162"/>
      <c r="K127" s="162"/>
      <c r="L127" s="160"/>
    </row>
    <row r="128" spans="1:12" x14ac:dyDescent="0.25">
      <c r="A128" s="150"/>
      <c r="B128" s="164"/>
      <c r="C128" s="165"/>
      <c r="D128" s="164"/>
      <c r="E128" s="83" t="s">
        <v>659</v>
      </c>
      <c r="F128" s="162"/>
      <c r="G128" s="162"/>
      <c r="H128" s="162"/>
      <c r="I128" s="162"/>
      <c r="J128" s="162"/>
      <c r="K128" s="162"/>
      <c r="L128" s="160"/>
    </row>
    <row r="129" spans="1:12" x14ac:dyDescent="0.25">
      <c r="A129" s="148" t="s">
        <v>747</v>
      </c>
      <c r="B129" s="166" t="s">
        <v>748</v>
      </c>
      <c r="C129" s="165">
        <v>200000</v>
      </c>
      <c r="D129" s="166" t="s">
        <v>664</v>
      </c>
      <c r="E129" s="164" t="s">
        <v>742</v>
      </c>
      <c r="F129" s="171" t="s">
        <v>592</v>
      </c>
      <c r="G129" s="171" t="s">
        <v>592</v>
      </c>
      <c r="H129" s="171" t="s">
        <v>592</v>
      </c>
      <c r="I129" s="171" t="s">
        <v>537</v>
      </c>
      <c r="J129" s="171" t="s">
        <v>537</v>
      </c>
      <c r="K129" s="171" t="s">
        <v>537</v>
      </c>
      <c r="L129" s="160"/>
    </row>
    <row r="130" spans="1:12" x14ac:dyDescent="0.25">
      <c r="A130" s="149"/>
      <c r="B130" s="166"/>
      <c r="C130" s="165"/>
      <c r="D130" s="166"/>
      <c r="E130" s="164"/>
      <c r="F130" s="171"/>
      <c r="G130" s="171"/>
      <c r="H130" s="171"/>
      <c r="I130" s="171"/>
      <c r="J130" s="171"/>
      <c r="K130" s="171"/>
      <c r="L130" s="160"/>
    </row>
    <row r="131" spans="1:12" x14ac:dyDescent="0.25">
      <c r="A131" s="149"/>
      <c r="B131" s="166"/>
      <c r="C131" s="165"/>
      <c r="D131" s="166"/>
      <c r="E131" s="164"/>
      <c r="F131" s="171"/>
      <c r="G131" s="171"/>
      <c r="H131" s="171"/>
      <c r="I131" s="171"/>
      <c r="J131" s="171"/>
      <c r="K131" s="171"/>
      <c r="L131" s="160"/>
    </row>
    <row r="132" spans="1:12" x14ac:dyDescent="0.25">
      <c r="A132" s="150"/>
      <c r="B132" s="166"/>
      <c r="C132" s="165"/>
      <c r="D132" s="166"/>
      <c r="E132" s="164"/>
      <c r="F132" s="171"/>
      <c r="G132" s="171"/>
      <c r="H132" s="171"/>
      <c r="I132" s="171"/>
      <c r="J132" s="171"/>
      <c r="K132" s="171"/>
      <c r="L132" s="160"/>
    </row>
    <row r="133" spans="1:12" x14ac:dyDescent="0.25">
      <c r="A133" s="151" t="s">
        <v>749</v>
      </c>
      <c r="B133" s="163" t="s">
        <v>750</v>
      </c>
      <c r="C133" s="165">
        <v>500000</v>
      </c>
      <c r="D133" s="164" t="s">
        <v>680</v>
      </c>
      <c r="E133" s="83"/>
      <c r="F133" s="162" t="s">
        <v>592</v>
      </c>
      <c r="G133" s="162" t="s">
        <v>537</v>
      </c>
      <c r="H133" s="162" t="s">
        <v>592</v>
      </c>
      <c r="I133" s="162" t="s">
        <v>592</v>
      </c>
      <c r="J133" s="162" t="s">
        <v>592</v>
      </c>
      <c r="K133" s="162" t="s">
        <v>592</v>
      </c>
      <c r="L133" s="160" t="s">
        <v>34</v>
      </c>
    </row>
    <row r="134" spans="1:12" x14ac:dyDescent="0.25">
      <c r="A134" s="152"/>
      <c r="B134" s="163"/>
      <c r="C134" s="165"/>
      <c r="D134" s="164"/>
      <c r="E134" s="83" t="s">
        <v>685</v>
      </c>
      <c r="F134" s="162"/>
      <c r="G134" s="162"/>
      <c r="H134" s="162"/>
      <c r="I134" s="162"/>
      <c r="J134" s="162"/>
      <c r="K134" s="162"/>
      <c r="L134" s="160"/>
    </row>
    <row r="135" spans="1:12" x14ac:dyDescent="0.25">
      <c r="A135" s="152"/>
      <c r="B135" s="163"/>
      <c r="C135" s="165"/>
      <c r="D135" s="164"/>
      <c r="E135" s="83" t="s">
        <v>678</v>
      </c>
      <c r="F135" s="162"/>
      <c r="G135" s="162"/>
      <c r="H135" s="162"/>
      <c r="I135" s="162"/>
      <c r="J135" s="162"/>
      <c r="K135" s="162"/>
      <c r="L135" s="160"/>
    </row>
    <row r="136" spans="1:12" ht="30" x14ac:dyDescent="0.25">
      <c r="A136" s="152"/>
      <c r="B136" s="97" t="s">
        <v>751</v>
      </c>
      <c r="C136" s="84">
        <v>2000000</v>
      </c>
      <c r="D136" s="91" t="s">
        <v>692</v>
      </c>
      <c r="E136" s="91" t="s">
        <v>685</v>
      </c>
      <c r="F136" s="92" t="s">
        <v>592</v>
      </c>
      <c r="G136" s="92" t="s">
        <v>592</v>
      </c>
      <c r="H136" s="92" t="s">
        <v>592</v>
      </c>
      <c r="I136" s="92" t="s">
        <v>592</v>
      </c>
      <c r="J136" s="92" t="s">
        <v>537</v>
      </c>
      <c r="K136" s="92" t="s">
        <v>592</v>
      </c>
      <c r="L136" s="95" t="s">
        <v>463</v>
      </c>
    </row>
    <row r="137" spans="1:12" x14ac:dyDescent="0.25">
      <c r="A137" s="152"/>
      <c r="B137" s="170" t="s">
        <v>752</v>
      </c>
      <c r="C137" s="165">
        <v>5000000</v>
      </c>
      <c r="D137" s="169" t="s">
        <v>692</v>
      </c>
      <c r="E137" s="169" t="s">
        <v>685</v>
      </c>
      <c r="F137" s="168" t="s">
        <v>592</v>
      </c>
      <c r="G137" s="168" t="s">
        <v>592</v>
      </c>
      <c r="H137" s="168" t="s">
        <v>592</v>
      </c>
      <c r="I137" s="168" t="s">
        <v>592</v>
      </c>
      <c r="J137" s="168" t="s">
        <v>537</v>
      </c>
      <c r="K137" s="168" t="s">
        <v>592</v>
      </c>
      <c r="L137" s="160" t="s">
        <v>33</v>
      </c>
    </row>
    <row r="138" spans="1:12" x14ac:dyDescent="0.25">
      <c r="A138" s="152"/>
      <c r="B138" s="170"/>
      <c r="C138" s="165"/>
      <c r="D138" s="169"/>
      <c r="E138" s="169"/>
      <c r="F138" s="168"/>
      <c r="G138" s="168"/>
      <c r="H138" s="168"/>
      <c r="I138" s="168"/>
      <c r="J138" s="168"/>
      <c r="K138" s="168"/>
      <c r="L138" s="160"/>
    </row>
    <row r="139" spans="1:12" x14ac:dyDescent="0.25">
      <c r="A139" s="152"/>
      <c r="B139" s="170" t="s">
        <v>753</v>
      </c>
      <c r="C139" s="165">
        <v>1000000</v>
      </c>
      <c r="D139" s="169" t="s">
        <v>692</v>
      </c>
      <c r="E139" s="93" t="s">
        <v>685</v>
      </c>
      <c r="F139" s="168" t="s">
        <v>537</v>
      </c>
      <c r="G139" s="168" t="s">
        <v>537</v>
      </c>
      <c r="H139" s="168" t="s">
        <v>537</v>
      </c>
      <c r="I139" s="168" t="s">
        <v>537</v>
      </c>
      <c r="J139" s="168" t="s">
        <v>537</v>
      </c>
      <c r="K139" s="168" t="s">
        <v>592</v>
      </c>
      <c r="L139" s="160" t="s">
        <v>34</v>
      </c>
    </row>
    <row r="140" spans="1:12" x14ac:dyDescent="0.25">
      <c r="A140" s="152"/>
      <c r="B140" s="170"/>
      <c r="C140" s="165"/>
      <c r="D140" s="169"/>
      <c r="E140" s="93" t="s">
        <v>678</v>
      </c>
      <c r="F140" s="168"/>
      <c r="G140" s="168"/>
      <c r="H140" s="168"/>
      <c r="I140" s="168"/>
      <c r="J140" s="168"/>
      <c r="K140" s="168"/>
      <c r="L140" s="160"/>
    </row>
    <row r="141" spans="1:12" x14ac:dyDescent="0.25">
      <c r="A141" s="152"/>
      <c r="B141" s="97" t="s">
        <v>754</v>
      </c>
      <c r="C141" s="84">
        <v>1000000</v>
      </c>
      <c r="D141" s="91" t="s">
        <v>692</v>
      </c>
      <c r="E141" s="91" t="s">
        <v>678</v>
      </c>
      <c r="F141" s="92" t="s">
        <v>537</v>
      </c>
      <c r="G141" s="92" t="s">
        <v>537</v>
      </c>
      <c r="H141" s="92" t="s">
        <v>592</v>
      </c>
      <c r="I141" s="92" t="s">
        <v>537</v>
      </c>
      <c r="J141" s="92" t="s">
        <v>592</v>
      </c>
      <c r="K141" s="92" t="s">
        <v>592</v>
      </c>
      <c r="L141" s="95" t="s">
        <v>34</v>
      </c>
    </row>
    <row r="142" spans="1:12" x14ac:dyDescent="0.25">
      <c r="A142" s="152"/>
      <c r="B142" s="170" t="s">
        <v>755</v>
      </c>
      <c r="C142" s="165">
        <v>1500000</v>
      </c>
      <c r="D142" s="169" t="s">
        <v>692</v>
      </c>
      <c r="E142" s="91" t="s">
        <v>685</v>
      </c>
      <c r="F142" s="168" t="s">
        <v>592</v>
      </c>
      <c r="G142" s="168" t="s">
        <v>592</v>
      </c>
      <c r="H142" s="168" t="s">
        <v>592</v>
      </c>
      <c r="I142" s="168" t="s">
        <v>537</v>
      </c>
      <c r="J142" s="168" t="s">
        <v>537</v>
      </c>
      <c r="K142" s="168" t="s">
        <v>592</v>
      </c>
      <c r="L142" s="160" t="s">
        <v>463</v>
      </c>
    </row>
    <row r="143" spans="1:12" x14ac:dyDescent="0.25">
      <c r="A143" s="152"/>
      <c r="B143" s="170"/>
      <c r="C143" s="165"/>
      <c r="D143" s="169"/>
      <c r="E143" s="91" t="s">
        <v>678</v>
      </c>
      <c r="F143" s="168"/>
      <c r="G143" s="168"/>
      <c r="H143" s="168"/>
      <c r="I143" s="168"/>
      <c r="J143" s="168"/>
      <c r="K143" s="168"/>
      <c r="L143" s="160"/>
    </row>
    <row r="144" spans="1:12" x14ac:dyDescent="0.25">
      <c r="A144" s="152"/>
      <c r="B144" s="170" t="s">
        <v>756</v>
      </c>
      <c r="C144" s="165">
        <v>10000000</v>
      </c>
      <c r="D144" s="169" t="s">
        <v>692</v>
      </c>
      <c r="E144" s="91" t="s">
        <v>685</v>
      </c>
      <c r="F144" s="168" t="s">
        <v>592</v>
      </c>
      <c r="G144" s="168" t="s">
        <v>592</v>
      </c>
      <c r="H144" s="168" t="s">
        <v>592</v>
      </c>
      <c r="I144" s="168" t="s">
        <v>592</v>
      </c>
      <c r="J144" s="168" t="s">
        <v>537</v>
      </c>
      <c r="K144" s="168" t="s">
        <v>592</v>
      </c>
      <c r="L144" s="160"/>
    </row>
    <row r="145" spans="1:12" x14ac:dyDescent="0.25">
      <c r="A145" s="152"/>
      <c r="B145" s="170"/>
      <c r="C145" s="165"/>
      <c r="D145" s="169"/>
      <c r="E145" s="91" t="s">
        <v>678</v>
      </c>
      <c r="F145" s="168"/>
      <c r="G145" s="168"/>
      <c r="H145" s="168"/>
      <c r="I145" s="168"/>
      <c r="J145" s="168"/>
      <c r="K145" s="168"/>
      <c r="L145" s="160"/>
    </row>
    <row r="146" spans="1:12" x14ac:dyDescent="0.25">
      <c r="A146" s="152"/>
      <c r="B146" s="170" t="s">
        <v>757</v>
      </c>
      <c r="C146" s="165">
        <v>20000000</v>
      </c>
      <c r="D146" s="169" t="s">
        <v>692</v>
      </c>
      <c r="E146" s="91" t="s">
        <v>685</v>
      </c>
      <c r="F146" s="168" t="s">
        <v>592</v>
      </c>
      <c r="G146" s="168" t="s">
        <v>592</v>
      </c>
      <c r="H146" s="168" t="s">
        <v>592</v>
      </c>
      <c r="I146" s="168" t="s">
        <v>592</v>
      </c>
      <c r="J146" s="168" t="s">
        <v>537</v>
      </c>
      <c r="K146" s="168" t="s">
        <v>537</v>
      </c>
      <c r="L146" s="160"/>
    </row>
    <row r="147" spans="1:12" x14ac:dyDescent="0.25">
      <c r="A147" s="152"/>
      <c r="B147" s="170"/>
      <c r="C147" s="165"/>
      <c r="D147" s="169"/>
      <c r="E147" s="91" t="s">
        <v>678</v>
      </c>
      <c r="F147" s="168"/>
      <c r="G147" s="168"/>
      <c r="H147" s="168"/>
      <c r="I147" s="168"/>
      <c r="J147" s="168"/>
      <c r="K147" s="168"/>
      <c r="L147" s="160"/>
    </row>
    <row r="148" spans="1:12" x14ac:dyDescent="0.25">
      <c r="A148" s="152"/>
      <c r="B148" s="170" t="s">
        <v>758</v>
      </c>
      <c r="C148" s="165">
        <v>12000000</v>
      </c>
      <c r="D148" s="169" t="s">
        <v>692</v>
      </c>
      <c r="E148" s="91" t="s">
        <v>685</v>
      </c>
      <c r="F148" s="168" t="s">
        <v>537</v>
      </c>
      <c r="G148" s="168" t="s">
        <v>537</v>
      </c>
      <c r="H148" s="168" t="s">
        <v>537</v>
      </c>
      <c r="I148" s="168" t="s">
        <v>537</v>
      </c>
      <c r="J148" s="168" t="s">
        <v>537</v>
      </c>
      <c r="K148" s="168" t="s">
        <v>592</v>
      </c>
      <c r="L148" s="160" t="s">
        <v>34</v>
      </c>
    </row>
    <row r="149" spans="1:12" ht="46.5" customHeight="1" x14ac:dyDescent="0.25">
      <c r="A149" s="152"/>
      <c r="B149" s="170"/>
      <c r="C149" s="165"/>
      <c r="D149" s="169"/>
      <c r="E149" s="91" t="s">
        <v>678</v>
      </c>
      <c r="F149" s="168"/>
      <c r="G149" s="168"/>
      <c r="H149" s="168"/>
      <c r="I149" s="168"/>
      <c r="J149" s="168"/>
      <c r="K149" s="168"/>
      <c r="L149" s="160"/>
    </row>
    <row r="150" spans="1:12" x14ac:dyDescent="0.25">
      <c r="A150" s="152"/>
      <c r="B150" s="169" t="s">
        <v>759</v>
      </c>
      <c r="C150" s="165">
        <v>500000</v>
      </c>
      <c r="D150" s="169" t="s">
        <v>692</v>
      </c>
      <c r="E150" s="91" t="s">
        <v>685</v>
      </c>
      <c r="F150" s="168" t="s">
        <v>592</v>
      </c>
      <c r="G150" s="168" t="s">
        <v>592</v>
      </c>
      <c r="H150" s="168" t="s">
        <v>537</v>
      </c>
      <c r="I150" s="168" t="s">
        <v>592</v>
      </c>
      <c r="J150" s="168" t="s">
        <v>592</v>
      </c>
      <c r="K150" s="168" t="s">
        <v>592</v>
      </c>
      <c r="L150" s="160" t="s">
        <v>34</v>
      </c>
    </row>
    <row r="151" spans="1:12" x14ac:dyDescent="0.25">
      <c r="A151" s="152"/>
      <c r="B151" s="169"/>
      <c r="C151" s="165"/>
      <c r="D151" s="169"/>
      <c r="E151" s="91" t="s">
        <v>678</v>
      </c>
      <c r="F151" s="168"/>
      <c r="G151" s="168"/>
      <c r="H151" s="168"/>
      <c r="I151" s="168"/>
      <c r="J151" s="168"/>
      <c r="K151" s="168"/>
      <c r="L151" s="160"/>
    </row>
    <row r="152" spans="1:12" x14ac:dyDescent="0.25">
      <c r="A152" s="152"/>
      <c r="B152" s="169" t="s">
        <v>760</v>
      </c>
      <c r="C152" s="165">
        <v>500000</v>
      </c>
      <c r="D152" s="169" t="s">
        <v>692</v>
      </c>
      <c r="E152" s="91" t="s">
        <v>685</v>
      </c>
      <c r="F152" s="168" t="s">
        <v>592</v>
      </c>
      <c r="G152" s="168" t="s">
        <v>592</v>
      </c>
      <c r="H152" s="168" t="s">
        <v>592</v>
      </c>
      <c r="I152" s="168" t="s">
        <v>592</v>
      </c>
      <c r="J152" s="168" t="s">
        <v>592</v>
      </c>
      <c r="K152" s="168" t="s">
        <v>592</v>
      </c>
      <c r="L152" s="160" t="s">
        <v>34</v>
      </c>
    </row>
    <row r="153" spans="1:12" x14ac:dyDescent="0.25">
      <c r="A153" s="153"/>
      <c r="B153" s="169"/>
      <c r="C153" s="165"/>
      <c r="D153" s="169"/>
      <c r="E153" s="91" t="s">
        <v>678</v>
      </c>
      <c r="F153" s="168"/>
      <c r="G153" s="168"/>
      <c r="H153" s="168"/>
      <c r="I153" s="168"/>
      <c r="J153" s="168"/>
      <c r="K153" s="168"/>
      <c r="L153" s="160"/>
    </row>
    <row r="154" spans="1:12" ht="16.5" x14ac:dyDescent="0.25">
      <c r="A154" s="148" t="s">
        <v>761</v>
      </c>
      <c r="B154" s="83" t="s">
        <v>762</v>
      </c>
      <c r="C154" s="84">
        <v>2300000</v>
      </c>
      <c r="D154" s="83" t="s">
        <v>680</v>
      </c>
      <c r="E154" s="83" t="s">
        <v>685</v>
      </c>
      <c r="F154" s="85" t="s">
        <v>592</v>
      </c>
      <c r="G154" s="85" t="s">
        <v>592</v>
      </c>
      <c r="H154" s="85" t="s">
        <v>592</v>
      </c>
      <c r="I154" s="85" t="s">
        <v>592</v>
      </c>
      <c r="J154" s="85" t="s">
        <v>592</v>
      </c>
      <c r="K154" s="85" t="s">
        <v>592</v>
      </c>
      <c r="L154" s="95" t="s">
        <v>33</v>
      </c>
    </row>
    <row r="155" spans="1:12" ht="16.5" x14ac:dyDescent="0.25">
      <c r="A155" s="149"/>
      <c r="B155" s="83" t="s">
        <v>763</v>
      </c>
      <c r="C155" s="84">
        <v>1075000</v>
      </c>
      <c r="D155" s="83" t="s">
        <v>764</v>
      </c>
      <c r="E155" s="83" t="s">
        <v>678</v>
      </c>
      <c r="F155" s="85" t="s">
        <v>537</v>
      </c>
      <c r="G155" s="85" t="s">
        <v>592</v>
      </c>
      <c r="H155" s="85" t="s">
        <v>592</v>
      </c>
      <c r="I155" s="85" t="s">
        <v>537</v>
      </c>
      <c r="J155" s="85" t="s">
        <v>592</v>
      </c>
      <c r="K155" s="85" t="s">
        <v>592</v>
      </c>
      <c r="L155" s="95" t="s">
        <v>34</v>
      </c>
    </row>
    <row r="156" spans="1:12" ht="16.5" x14ac:dyDescent="0.25">
      <c r="A156" s="149"/>
      <c r="B156" s="83" t="s">
        <v>756</v>
      </c>
      <c r="C156" s="84">
        <v>450000</v>
      </c>
      <c r="D156" s="83" t="s">
        <v>667</v>
      </c>
      <c r="E156" s="83" t="s">
        <v>685</v>
      </c>
      <c r="F156" s="85" t="s">
        <v>592</v>
      </c>
      <c r="G156" s="85" t="s">
        <v>592</v>
      </c>
      <c r="H156" s="85" t="s">
        <v>592</v>
      </c>
      <c r="I156" s="85" t="s">
        <v>592</v>
      </c>
      <c r="J156" s="85" t="s">
        <v>592</v>
      </c>
      <c r="K156" s="85" t="s">
        <v>592</v>
      </c>
    </row>
    <row r="157" spans="1:12" ht="16.5" x14ac:dyDescent="0.25">
      <c r="A157" s="149"/>
      <c r="B157" s="83" t="s">
        <v>765</v>
      </c>
      <c r="C157" s="84">
        <v>250000</v>
      </c>
      <c r="D157" s="83" t="s">
        <v>680</v>
      </c>
      <c r="E157" s="83" t="s">
        <v>685</v>
      </c>
      <c r="F157" s="85" t="s">
        <v>592</v>
      </c>
      <c r="G157" s="85" t="s">
        <v>592</v>
      </c>
      <c r="H157" s="85" t="s">
        <v>537</v>
      </c>
      <c r="I157" s="85" t="s">
        <v>592</v>
      </c>
      <c r="J157" s="85" t="s">
        <v>592</v>
      </c>
      <c r="K157" s="85" t="s">
        <v>592</v>
      </c>
      <c r="L157" s="95" t="s">
        <v>34</v>
      </c>
    </row>
    <row r="158" spans="1:12" ht="16.5" x14ac:dyDescent="0.25">
      <c r="A158" s="150"/>
      <c r="B158" s="83" t="s">
        <v>730</v>
      </c>
      <c r="C158" s="84">
        <v>200000</v>
      </c>
      <c r="D158" s="83" t="s">
        <v>677</v>
      </c>
      <c r="E158" s="83" t="s">
        <v>685</v>
      </c>
      <c r="F158" s="85" t="s">
        <v>592</v>
      </c>
      <c r="G158" s="85" t="s">
        <v>592</v>
      </c>
      <c r="H158" s="85" t="s">
        <v>537</v>
      </c>
      <c r="I158" s="85" t="s">
        <v>592</v>
      </c>
      <c r="J158" s="85" t="s">
        <v>592</v>
      </c>
      <c r="K158" s="85" t="s">
        <v>592</v>
      </c>
    </row>
    <row r="159" spans="1:12" ht="16.5" x14ac:dyDescent="0.25">
      <c r="A159" s="148" t="s">
        <v>766</v>
      </c>
      <c r="B159" s="83" t="s">
        <v>767</v>
      </c>
      <c r="C159" s="84">
        <v>420000</v>
      </c>
      <c r="D159" s="83" t="s">
        <v>667</v>
      </c>
      <c r="E159" s="83" t="s">
        <v>659</v>
      </c>
      <c r="F159" s="85" t="s">
        <v>592</v>
      </c>
      <c r="G159" s="85" t="s">
        <v>592</v>
      </c>
      <c r="H159" s="85" t="s">
        <v>592</v>
      </c>
      <c r="I159" s="85" t="s">
        <v>592</v>
      </c>
      <c r="J159" s="85" t="s">
        <v>592</v>
      </c>
      <c r="K159" s="85" t="s">
        <v>592</v>
      </c>
      <c r="L159" s="95" t="s">
        <v>33</v>
      </c>
    </row>
    <row r="160" spans="1:12" ht="16.5" x14ac:dyDescent="0.25">
      <c r="A160" s="149"/>
      <c r="B160" s="83" t="s">
        <v>768</v>
      </c>
      <c r="C160" s="84">
        <v>150000</v>
      </c>
      <c r="D160" s="83" t="s">
        <v>667</v>
      </c>
      <c r="E160" s="83" t="s">
        <v>658</v>
      </c>
      <c r="F160" s="85" t="s">
        <v>592</v>
      </c>
      <c r="G160" s="85" t="s">
        <v>537</v>
      </c>
      <c r="H160" s="85" t="s">
        <v>592</v>
      </c>
      <c r="I160" s="85" t="s">
        <v>592</v>
      </c>
      <c r="J160" s="85" t="s">
        <v>592</v>
      </c>
      <c r="K160" s="85" t="s">
        <v>592</v>
      </c>
      <c r="L160" s="95" t="s">
        <v>33</v>
      </c>
    </row>
    <row r="161" spans="1:12" ht="16.5" x14ac:dyDescent="0.25">
      <c r="A161" s="149"/>
      <c r="B161" s="83" t="s">
        <v>769</v>
      </c>
      <c r="C161" s="84">
        <v>200000</v>
      </c>
      <c r="D161" s="83" t="s">
        <v>667</v>
      </c>
      <c r="E161" s="83" t="s">
        <v>658</v>
      </c>
      <c r="F161" s="85" t="s">
        <v>592</v>
      </c>
      <c r="G161" s="85" t="s">
        <v>592</v>
      </c>
      <c r="H161" s="85" t="s">
        <v>592</v>
      </c>
      <c r="I161" s="85" t="s">
        <v>592</v>
      </c>
      <c r="J161" s="85" t="s">
        <v>537</v>
      </c>
      <c r="K161" s="85" t="s">
        <v>592</v>
      </c>
      <c r="L161" s="95" t="s">
        <v>34</v>
      </c>
    </row>
    <row r="162" spans="1:12" x14ac:dyDescent="0.25">
      <c r="A162" s="149"/>
      <c r="B162" s="164" t="s">
        <v>730</v>
      </c>
      <c r="C162" s="165">
        <v>200000</v>
      </c>
      <c r="D162" s="164" t="s">
        <v>667</v>
      </c>
      <c r="E162" s="83" t="s">
        <v>685</v>
      </c>
      <c r="F162" s="162" t="s">
        <v>592</v>
      </c>
      <c r="G162" s="162" t="s">
        <v>592</v>
      </c>
      <c r="H162" s="162" t="s">
        <v>592</v>
      </c>
      <c r="I162" s="162" t="s">
        <v>592</v>
      </c>
      <c r="J162" s="162" t="s">
        <v>592</v>
      </c>
      <c r="K162" s="162" t="s">
        <v>592</v>
      </c>
      <c r="L162" s="160"/>
    </row>
    <row r="163" spans="1:12" x14ac:dyDescent="0.25">
      <c r="A163" s="149"/>
      <c r="B163" s="164"/>
      <c r="C163" s="165"/>
      <c r="D163" s="164"/>
      <c r="E163" s="83" t="s">
        <v>678</v>
      </c>
      <c r="F163" s="162"/>
      <c r="G163" s="162"/>
      <c r="H163" s="162"/>
      <c r="I163" s="162"/>
      <c r="J163" s="162"/>
      <c r="K163" s="162"/>
      <c r="L163" s="160"/>
    </row>
    <row r="164" spans="1:12" ht="16.5" x14ac:dyDescent="0.25">
      <c r="A164" s="149"/>
      <c r="B164" s="83" t="s">
        <v>770</v>
      </c>
      <c r="C164" s="84">
        <v>850000</v>
      </c>
      <c r="D164" s="83" t="s">
        <v>667</v>
      </c>
      <c r="E164" s="83" t="s">
        <v>658</v>
      </c>
      <c r="F164" s="85" t="s">
        <v>592</v>
      </c>
      <c r="G164" s="85" t="s">
        <v>592</v>
      </c>
      <c r="H164" s="85" t="s">
        <v>537</v>
      </c>
      <c r="I164" s="85" t="s">
        <v>592</v>
      </c>
      <c r="J164" s="85" t="s">
        <v>592</v>
      </c>
      <c r="K164" s="85" t="s">
        <v>592</v>
      </c>
    </row>
    <row r="165" spans="1:12" x14ac:dyDescent="0.25">
      <c r="A165" s="149"/>
      <c r="B165" s="164" t="s">
        <v>771</v>
      </c>
      <c r="C165" s="165">
        <v>350000</v>
      </c>
      <c r="D165" s="164" t="s">
        <v>667</v>
      </c>
      <c r="E165" s="83" t="s">
        <v>658</v>
      </c>
      <c r="F165" s="162" t="s">
        <v>592</v>
      </c>
      <c r="G165" s="162" t="s">
        <v>537</v>
      </c>
      <c r="H165" s="162" t="s">
        <v>592</v>
      </c>
      <c r="I165" s="162" t="s">
        <v>592</v>
      </c>
      <c r="J165" s="162" t="s">
        <v>592</v>
      </c>
      <c r="K165" s="162" t="s">
        <v>592</v>
      </c>
      <c r="L165" s="160" t="s">
        <v>33</v>
      </c>
    </row>
    <row r="166" spans="1:12" x14ac:dyDescent="0.25">
      <c r="A166" s="149"/>
      <c r="B166" s="164"/>
      <c r="C166" s="165"/>
      <c r="D166" s="164"/>
      <c r="E166" s="83" t="s">
        <v>659</v>
      </c>
      <c r="F166" s="162"/>
      <c r="G166" s="162"/>
      <c r="H166" s="162"/>
      <c r="I166" s="162"/>
      <c r="J166" s="162"/>
      <c r="K166" s="162"/>
      <c r="L166" s="160"/>
    </row>
    <row r="167" spans="1:12" ht="16.5" x14ac:dyDescent="0.25">
      <c r="A167" s="149"/>
      <c r="B167" s="83" t="s">
        <v>772</v>
      </c>
      <c r="C167" s="84">
        <v>390000</v>
      </c>
      <c r="D167" s="83" t="s">
        <v>667</v>
      </c>
      <c r="E167" s="83" t="s">
        <v>659</v>
      </c>
      <c r="F167" s="85" t="s">
        <v>592</v>
      </c>
      <c r="G167" s="85" t="s">
        <v>592</v>
      </c>
      <c r="H167" s="85" t="s">
        <v>592</v>
      </c>
      <c r="I167" s="85" t="s">
        <v>592</v>
      </c>
      <c r="J167" s="85" t="s">
        <v>592</v>
      </c>
      <c r="K167" s="85" t="s">
        <v>592</v>
      </c>
      <c r="L167" s="95" t="s">
        <v>33</v>
      </c>
    </row>
    <row r="168" spans="1:12" ht="16.5" x14ac:dyDescent="0.25">
      <c r="A168" s="149"/>
      <c r="B168" s="88" t="s">
        <v>773</v>
      </c>
      <c r="C168" s="84">
        <v>470000</v>
      </c>
      <c r="D168" s="83" t="s">
        <v>667</v>
      </c>
      <c r="E168" s="83" t="s">
        <v>678</v>
      </c>
      <c r="F168" s="85" t="s">
        <v>592</v>
      </c>
      <c r="G168" s="85" t="s">
        <v>592</v>
      </c>
      <c r="H168" s="85" t="s">
        <v>592</v>
      </c>
      <c r="I168" s="85" t="s">
        <v>537</v>
      </c>
      <c r="J168" s="85" t="s">
        <v>592</v>
      </c>
      <c r="K168" s="85" t="s">
        <v>592</v>
      </c>
      <c r="L168" s="95" t="s">
        <v>34</v>
      </c>
    </row>
    <row r="169" spans="1:12" x14ac:dyDescent="0.25">
      <c r="A169" s="149"/>
      <c r="B169" s="164" t="s">
        <v>774</v>
      </c>
      <c r="C169" s="165">
        <v>500000</v>
      </c>
      <c r="D169" s="167">
        <v>2017</v>
      </c>
      <c r="E169" s="83" t="s">
        <v>685</v>
      </c>
      <c r="F169" s="162" t="s">
        <v>592</v>
      </c>
      <c r="G169" s="162" t="s">
        <v>592</v>
      </c>
      <c r="H169" s="162" t="s">
        <v>537</v>
      </c>
      <c r="I169" s="162" t="s">
        <v>592</v>
      </c>
      <c r="J169" s="162" t="s">
        <v>592</v>
      </c>
      <c r="K169" s="162" t="s">
        <v>592</v>
      </c>
      <c r="L169" s="160"/>
    </row>
    <row r="170" spans="1:12" x14ac:dyDescent="0.25">
      <c r="A170" s="149"/>
      <c r="B170" s="164"/>
      <c r="C170" s="165"/>
      <c r="D170" s="167"/>
      <c r="E170" s="83" t="s">
        <v>678</v>
      </c>
      <c r="F170" s="162"/>
      <c r="G170" s="162"/>
      <c r="H170" s="162"/>
      <c r="I170" s="162"/>
      <c r="J170" s="162"/>
      <c r="K170" s="162"/>
      <c r="L170" s="160"/>
    </row>
    <row r="171" spans="1:12" x14ac:dyDescent="0.25">
      <c r="A171" s="149"/>
      <c r="B171" s="166" t="s">
        <v>775</v>
      </c>
      <c r="C171" s="165">
        <v>610000</v>
      </c>
      <c r="D171" s="164" t="s">
        <v>667</v>
      </c>
      <c r="E171" s="164" t="s">
        <v>685</v>
      </c>
      <c r="F171" s="162" t="s">
        <v>592</v>
      </c>
      <c r="G171" s="162" t="s">
        <v>537</v>
      </c>
      <c r="H171" s="162" t="s">
        <v>592</v>
      </c>
      <c r="I171" s="162" t="s">
        <v>592</v>
      </c>
      <c r="J171" s="162" t="s">
        <v>592</v>
      </c>
      <c r="K171" s="162" t="s">
        <v>592</v>
      </c>
      <c r="L171" s="160"/>
    </row>
    <row r="172" spans="1:12" x14ac:dyDescent="0.25">
      <c r="A172" s="149"/>
      <c r="B172" s="166"/>
      <c r="C172" s="165"/>
      <c r="D172" s="164"/>
      <c r="E172" s="164"/>
      <c r="F172" s="162"/>
      <c r="G172" s="162"/>
      <c r="H172" s="162"/>
      <c r="I172" s="162"/>
      <c r="J172" s="162"/>
      <c r="K172" s="162"/>
      <c r="L172" s="160"/>
    </row>
    <row r="173" spans="1:12" x14ac:dyDescent="0.25">
      <c r="A173" s="149"/>
      <c r="B173" s="166" t="s">
        <v>776</v>
      </c>
      <c r="C173" s="165">
        <v>3500000</v>
      </c>
      <c r="D173" s="164" t="s">
        <v>667</v>
      </c>
      <c r="E173" s="83" t="s">
        <v>658</v>
      </c>
      <c r="F173" s="162" t="s">
        <v>592</v>
      </c>
      <c r="G173" s="162" t="s">
        <v>592</v>
      </c>
      <c r="H173" s="162" t="s">
        <v>592</v>
      </c>
      <c r="I173" s="162" t="s">
        <v>592</v>
      </c>
      <c r="J173" s="162" t="s">
        <v>592</v>
      </c>
      <c r="K173" s="162" t="s">
        <v>537</v>
      </c>
      <c r="L173" s="160" t="s">
        <v>34</v>
      </c>
    </row>
    <row r="174" spans="1:12" x14ac:dyDescent="0.25">
      <c r="A174" s="149"/>
      <c r="B174" s="166"/>
      <c r="C174" s="165"/>
      <c r="D174" s="164"/>
      <c r="E174" s="83" t="s">
        <v>659</v>
      </c>
      <c r="F174" s="162"/>
      <c r="G174" s="162"/>
      <c r="H174" s="162"/>
      <c r="I174" s="162"/>
      <c r="J174" s="162"/>
      <c r="K174" s="162"/>
      <c r="L174" s="160"/>
    </row>
    <row r="175" spans="1:12" x14ac:dyDescent="0.25">
      <c r="A175" s="149"/>
      <c r="B175" s="166" t="s">
        <v>777</v>
      </c>
      <c r="C175" s="165">
        <v>4500000</v>
      </c>
      <c r="D175" s="164" t="s">
        <v>778</v>
      </c>
      <c r="E175" s="83" t="s">
        <v>685</v>
      </c>
      <c r="F175" s="162" t="s">
        <v>537</v>
      </c>
      <c r="G175" s="162" t="s">
        <v>592</v>
      </c>
      <c r="H175" s="162" t="s">
        <v>537</v>
      </c>
      <c r="I175" s="162" t="s">
        <v>537</v>
      </c>
      <c r="J175" s="162" t="s">
        <v>537</v>
      </c>
      <c r="K175" s="162" t="s">
        <v>592</v>
      </c>
      <c r="L175" s="160"/>
    </row>
    <row r="176" spans="1:12" x14ac:dyDescent="0.25">
      <c r="A176" s="150"/>
      <c r="B176" s="166"/>
      <c r="C176" s="165"/>
      <c r="D176" s="164"/>
      <c r="E176" s="93" t="s">
        <v>678</v>
      </c>
      <c r="F176" s="162"/>
      <c r="G176" s="162"/>
      <c r="H176" s="162"/>
      <c r="I176" s="162"/>
      <c r="J176" s="162"/>
      <c r="K176" s="162"/>
      <c r="L176" s="160"/>
    </row>
    <row r="177" spans="1:12" ht="8.25" customHeight="1" x14ac:dyDescent="0.25">
      <c r="A177" s="164" t="s">
        <v>779</v>
      </c>
      <c r="B177" s="166" t="s">
        <v>780</v>
      </c>
      <c r="C177" s="165">
        <v>200000</v>
      </c>
      <c r="D177" s="164" t="s">
        <v>667</v>
      </c>
      <c r="E177" s="164" t="s">
        <v>685</v>
      </c>
      <c r="F177" s="162" t="s">
        <v>592</v>
      </c>
      <c r="G177" s="162" t="s">
        <v>592</v>
      </c>
      <c r="H177" s="162" t="s">
        <v>592</v>
      </c>
      <c r="I177" s="162" t="s">
        <v>592</v>
      </c>
      <c r="J177" s="162" t="s">
        <v>592</v>
      </c>
      <c r="K177" s="162" t="s">
        <v>592</v>
      </c>
      <c r="L177" s="160"/>
    </row>
    <row r="178" spans="1:12" ht="7.5" customHeight="1" x14ac:dyDescent="0.25">
      <c r="A178" s="164"/>
      <c r="B178" s="166"/>
      <c r="C178" s="165"/>
      <c r="D178" s="164"/>
      <c r="E178" s="164"/>
      <c r="F178" s="162"/>
      <c r="G178" s="162"/>
      <c r="H178" s="162"/>
      <c r="I178" s="162"/>
      <c r="J178" s="162"/>
      <c r="K178" s="162"/>
      <c r="L178" s="160"/>
    </row>
    <row r="179" spans="1:12" ht="0.75" customHeight="1" x14ac:dyDescent="0.25">
      <c r="A179" s="164"/>
      <c r="B179" s="166"/>
      <c r="C179" s="165"/>
      <c r="D179" s="164"/>
      <c r="E179" s="164"/>
      <c r="F179" s="162"/>
      <c r="G179" s="162"/>
      <c r="H179" s="162"/>
      <c r="I179" s="162"/>
      <c r="J179" s="162"/>
      <c r="K179" s="162"/>
      <c r="L179" s="160"/>
    </row>
    <row r="180" spans="1:12" ht="4.5" customHeight="1" x14ac:dyDescent="0.25">
      <c r="A180" s="164"/>
      <c r="B180" s="166"/>
      <c r="C180" s="165"/>
      <c r="D180" s="164"/>
      <c r="E180" s="164"/>
      <c r="F180" s="162"/>
      <c r="G180" s="162"/>
      <c r="H180" s="162"/>
      <c r="I180" s="162"/>
      <c r="J180" s="162"/>
      <c r="K180" s="162"/>
      <c r="L180" s="160"/>
    </row>
    <row r="181" spans="1:12" ht="15" hidden="1" customHeight="1" x14ac:dyDescent="0.25">
      <c r="A181" s="164"/>
      <c r="B181" s="166"/>
      <c r="C181" s="165"/>
      <c r="D181" s="164"/>
      <c r="E181" s="164"/>
      <c r="F181" s="162"/>
      <c r="G181" s="162"/>
      <c r="H181" s="162"/>
      <c r="I181" s="162"/>
      <c r="J181" s="162"/>
      <c r="K181" s="162"/>
      <c r="L181" s="160"/>
    </row>
    <row r="182" spans="1:12" ht="15" hidden="1" customHeight="1" x14ac:dyDescent="0.25">
      <c r="A182" s="164"/>
      <c r="B182" s="166"/>
      <c r="C182" s="165"/>
      <c r="D182" s="164"/>
      <c r="E182" s="164"/>
      <c r="F182" s="162"/>
      <c r="G182" s="162"/>
      <c r="H182" s="162"/>
      <c r="I182" s="162"/>
      <c r="J182" s="162"/>
      <c r="K182" s="162"/>
      <c r="L182" s="160"/>
    </row>
    <row r="183" spans="1:12" ht="15" hidden="1" customHeight="1" x14ac:dyDescent="0.25">
      <c r="A183" s="164"/>
      <c r="B183" s="166"/>
      <c r="C183" s="165"/>
      <c r="D183" s="164"/>
      <c r="E183" s="164"/>
      <c r="F183" s="162"/>
      <c r="G183" s="162"/>
      <c r="H183" s="162"/>
      <c r="I183" s="162"/>
      <c r="J183" s="162"/>
      <c r="K183" s="162"/>
      <c r="L183" s="160"/>
    </row>
    <row r="184" spans="1:12" ht="15" hidden="1" customHeight="1" x14ac:dyDescent="0.25">
      <c r="A184" s="164"/>
      <c r="B184" s="166"/>
      <c r="C184" s="165"/>
      <c r="D184" s="164"/>
      <c r="E184" s="164"/>
      <c r="F184" s="162"/>
      <c r="G184" s="162"/>
      <c r="H184" s="162"/>
      <c r="I184" s="162"/>
      <c r="J184" s="162"/>
      <c r="K184" s="162"/>
      <c r="L184" s="160"/>
    </row>
    <row r="185" spans="1:12" ht="15" hidden="1" customHeight="1" x14ac:dyDescent="0.25">
      <c r="A185" s="164"/>
      <c r="B185" s="166"/>
      <c r="C185" s="165"/>
      <c r="D185" s="164"/>
      <c r="E185" s="164"/>
      <c r="F185" s="162"/>
      <c r="G185" s="162"/>
      <c r="H185" s="162"/>
      <c r="I185" s="162"/>
      <c r="J185" s="162"/>
      <c r="K185" s="162"/>
      <c r="L185" s="160"/>
    </row>
    <row r="186" spans="1:12" ht="15" hidden="1" customHeight="1" x14ac:dyDescent="0.25">
      <c r="A186" s="164"/>
      <c r="B186" s="166"/>
      <c r="C186" s="165"/>
      <c r="D186" s="164"/>
      <c r="E186" s="164"/>
      <c r="F186" s="162"/>
      <c r="G186" s="162"/>
      <c r="H186" s="162"/>
      <c r="I186" s="162"/>
      <c r="J186" s="162"/>
      <c r="K186" s="162"/>
      <c r="L186" s="160"/>
    </row>
    <row r="187" spans="1:12" x14ac:dyDescent="0.25">
      <c r="A187" s="164"/>
      <c r="B187" s="166"/>
      <c r="C187" s="165"/>
      <c r="D187" s="164"/>
      <c r="E187" s="164"/>
      <c r="F187" s="162"/>
      <c r="G187" s="162"/>
      <c r="H187" s="162"/>
      <c r="I187" s="162"/>
      <c r="J187" s="162"/>
      <c r="K187" s="162"/>
      <c r="L187" s="160"/>
    </row>
    <row r="188" spans="1:12" ht="16.5" x14ac:dyDescent="0.25">
      <c r="A188" s="164"/>
      <c r="B188" s="49" t="s">
        <v>781</v>
      </c>
      <c r="C188" s="84">
        <v>250000</v>
      </c>
      <c r="D188" s="83" t="s">
        <v>697</v>
      </c>
      <c r="E188" s="83" t="s">
        <v>685</v>
      </c>
      <c r="F188" s="85" t="s">
        <v>592</v>
      </c>
      <c r="G188" s="85" t="s">
        <v>592</v>
      </c>
      <c r="H188" s="85" t="s">
        <v>592</v>
      </c>
      <c r="I188" s="85" t="s">
        <v>592</v>
      </c>
      <c r="J188" s="85" t="s">
        <v>592</v>
      </c>
      <c r="K188" s="85" t="s">
        <v>592</v>
      </c>
    </row>
    <row r="189" spans="1:12" ht="16.5" x14ac:dyDescent="0.25">
      <c r="A189" s="164"/>
      <c r="B189" s="49" t="s">
        <v>782</v>
      </c>
      <c r="C189" s="84">
        <v>1500000</v>
      </c>
      <c r="D189" s="83" t="s">
        <v>697</v>
      </c>
      <c r="E189" s="83" t="s">
        <v>685</v>
      </c>
      <c r="F189" s="85" t="s">
        <v>592</v>
      </c>
      <c r="G189" s="85" t="s">
        <v>592</v>
      </c>
      <c r="H189" s="85" t="s">
        <v>592</v>
      </c>
      <c r="I189" s="85" t="s">
        <v>592</v>
      </c>
      <c r="J189" s="85" t="s">
        <v>537</v>
      </c>
      <c r="K189" s="85" t="s">
        <v>592</v>
      </c>
      <c r="L189" s="95" t="s">
        <v>34</v>
      </c>
    </row>
    <row r="190" spans="1:12" ht="16.5" x14ac:dyDescent="0.25">
      <c r="A190" s="164"/>
      <c r="B190" s="49" t="s">
        <v>763</v>
      </c>
      <c r="C190" s="84">
        <v>770000</v>
      </c>
      <c r="D190" s="83" t="s">
        <v>680</v>
      </c>
      <c r="E190" s="83" t="s">
        <v>678</v>
      </c>
      <c r="F190" s="85" t="s">
        <v>592</v>
      </c>
      <c r="G190" s="85" t="s">
        <v>592</v>
      </c>
      <c r="H190" s="85" t="s">
        <v>592</v>
      </c>
      <c r="I190" s="85" t="s">
        <v>592</v>
      </c>
      <c r="J190" s="85" t="s">
        <v>592</v>
      </c>
      <c r="K190" s="85" t="s">
        <v>592</v>
      </c>
      <c r="L190" s="95" t="s">
        <v>33</v>
      </c>
    </row>
    <row r="191" spans="1:12" ht="30" x14ac:dyDescent="0.25">
      <c r="A191" s="164"/>
      <c r="B191" s="49" t="s">
        <v>783</v>
      </c>
      <c r="C191" s="84">
        <v>500000</v>
      </c>
      <c r="D191" s="83" t="s">
        <v>664</v>
      </c>
      <c r="E191" s="83" t="s">
        <v>685</v>
      </c>
      <c r="F191" s="85" t="s">
        <v>592</v>
      </c>
      <c r="G191" s="85" t="s">
        <v>537</v>
      </c>
      <c r="H191" s="85" t="s">
        <v>592</v>
      </c>
      <c r="I191" s="85" t="s">
        <v>592</v>
      </c>
      <c r="J191" s="85" t="s">
        <v>592</v>
      </c>
      <c r="K191" s="85" t="s">
        <v>592</v>
      </c>
    </row>
    <row r="192" spans="1:12" ht="30" x14ac:dyDescent="0.25">
      <c r="A192" s="164"/>
      <c r="B192" s="49" t="s">
        <v>784</v>
      </c>
      <c r="C192" s="84">
        <v>200000</v>
      </c>
      <c r="D192" s="83" t="s">
        <v>664</v>
      </c>
      <c r="E192" s="83" t="s">
        <v>685</v>
      </c>
      <c r="F192" s="85" t="s">
        <v>592</v>
      </c>
      <c r="G192" s="85" t="s">
        <v>592</v>
      </c>
      <c r="H192" s="85" t="s">
        <v>592</v>
      </c>
      <c r="I192" s="85" t="s">
        <v>592</v>
      </c>
      <c r="J192" s="85" t="s">
        <v>537</v>
      </c>
      <c r="K192" s="85" t="s">
        <v>592</v>
      </c>
      <c r="L192" s="95" t="s">
        <v>34</v>
      </c>
    </row>
    <row r="193" spans="1:12" ht="45" x14ac:dyDescent="0.25">
      <c r="A193" s="164"/>
      <c r="B193" s="49" t="s">
        <v>785</v>
      </c>
      <c r="C193" s="84">
        <v>1000000</v>
      </c>
      <c r="D193" s="83" t="s">
        <v>657</v>
      </c>
      <c r="E193" s="83" t="s">
        <v>678</v>
      </c>
      <c r="F193" s="85" t="s">
        <v>537</v>
      </c>
      <c r="G193" s="85" t="s">
        <v>537</v>
      </c>
      <c r="H193" s="85" t="s">
        <v>537</v>
      </c>
      <c r="I193" s="85" t="s">
        <v>537</v>
      </c>
      <c r="J193" s="85" t="s">
        <v>592</v>
      </c>
      <c r="K193" s="85" t="s">
        <v>592</v>
      </c>
    </row>
    <row r="194" spans="1:12" ht="16.5" x14ac:dyDescent="0.25">
      <c r="A194" s="164"/>
      <c r="B194" s="49" t="s">
        <v>786</v>
      </c>
      <c r="C194" s="84">
        <v>200000</v>
      </c>
      <c r="D194" s="83" t="s">
        <v>657</v>
      </c>
      <c r="E194" s="83" t="s">
        <v>678</v>
      </c>
      <c r="F194" s="85" t="s">
        <v>537</v>
      </c>
      <c r="G194" s="85" t="s">
        <v>537</v>
      </c>
      <c r="H194" s="85" t="s">
        <v>537</v>
      </c>
      <c r="I194" s="85" t="s">
        <v>537</v>
      </c>
      <c r="J194" s="85" t="s">
        <v>592</v>
      </c>
      <c r="K194" s="85" t="s">
        <v>592</v>
      </c>
      <c r="L194" s="95" t="s">
        <v>33</v>
      </c>
    </row>
    <row r="195" spans="1:12" ht="16.5" x14ac:dyDescent="0.25">
      <c r="A195" s="83" t="s">
        <v>787</v>
      </c>
      <c r="B195" s="83" t="s">
        <v>788</v>
      </c>
      <c r="C195" s="84">
        <v>150000</v>
      </c>
      <c r="D195" s="83" t="s">
        <v>680</v>
      </c>
      <c r="E195" s="83" t="s">
        <v>658</v>
      </c>
      <c r="F195" s="85" t="s">
        <v>592</v>
      </c>
      <c r="G195" s="85" t="s">
        <v>537</v>
      </c>
      <c r="H195" s="85" t="s">
        <v>592</v>
      </c>
      <c r="I195" s="85" t="s">
        <v>592</v>
      </c>
      <c r="J195" s="85" t="s">
        <v>592</v>
      </c>
      <c r="K195" s="85" t="s">
        <v>592</v>
      </c>
      <c r="L195" s="95" t="s">
        <v>33</v>
      </c>
    </row>
    <row r="196" spans="1:12" x14ac:dyDescent="0.25">
      <c r="A196" s="148" t="s">
        <v>598</v>
      </c>
      <c r="B196" s="164" t="s">
        <v>789</v>
      </c>
      <c r="C196" s="84">
        <v>630000</v>
      </c>
      <c r="D196" s="164" t="s">
        <v>669</v>
      </c>
      <c r="E196" s="83" t="s">
        <v>658</v>
      </c>
      <c r="F196" s="162" t="s">
        <v>592</v>
      </c>
      <c r="G196" s="162" t="s">
        <v>537</v>
      </c>
      <c r="H196" s="162" t="s">
        <v>592</v>
      </c>
      <c r="I196" s="162" t="s">
        <v>592</v>
      </c>
      <c r="J196" s="162" t="s">
        <v>592</v>
      </c>
      <c r="K196" s="162" t="s">
        <v>592</v>
      </c>
      <c r="L196" s="160" t="s">
        <v>33</v>
      </c>
    </row>
    <row r="197" spans="1:12" x14ac:dyDescent="0.25">
      <c r="A197" s="149"/>
      <c r="B197" s="164"/>
      <c r="C197" s="84">
        <v>180000</v>
      </c>
      <c r="D197" s="164"/>
      <c r="E197" s="83" t="s">
        <v>659</v>
      </c>
      <c r="F197" s="162"/>
      <c r="G197" s="162"/>
      <c r="H197" s="162"/>
      <c r="I197" s="162"/>
      <c r="J197" s="162"/>
      <c r="K197" s="162"/>
      <c r="L197" s="160"/>
    </row>
    <row r="198" spans="1:12" ht="16.5" x14ac:dyDescent="0.25">
      <c r="A198" s="149"/>
      <c r="B198" s="83" t="s">
        <v>723</v>
      </c>
      <c r="C198" s="84">
        <v>250000</v>
      </c>
      <c r="D198" s="83" t="s">
        <v>669</v>
      </c>
      <c r="E198" s="83" t="s">
        <v>659</v>
      </c>
      <c r="F198" s="85" t="s">
        <v>592</v>
      </c>
      <c r="G198" s="85" t="s">
        <v>592</v>
      </c>
      <c r="H198" s="85" t="s">
        <v>592</v>
      </c>
      <c r="I198" s="85" t="s">
        <v>592</v>
      </c>
      <c r="J198" s="85" t="s">
        <v>592</v>
      </c>
      <c r="K198" s="85" t="s">
        <v>592</v>
      </c>
      <c r="L198" s="95" t="s">
        <v>33</v>
      </c>
    </row>
    <row r="199" spans="1:12" x14ac:dyDescent="0.25">
      <c r="A199" s="149"/>
      <c r="B199" s="164" t="s">
        <v>790</v>
      </c>
      <c r="C199" s="165">
        <v>250000</v>
      </c>
      <c r="D199" s="164" t="s">
        <v>667</v>
      </c>
      <c r="E199" s="83" t="s">
        <v>685</v>
      </c>
      <c r="F199" s="162" t="s">
        <v>592</v>
      </c>
      <c r="G199" s="162" t="s">
        <v>537</v>
      </c>
      <c r="H199" s="162" t="s">
        <v>592</v>
      </c>
      <c r="I199" s="162" t="s">
        <v>537</v>
      </c>
      <c r="J199" s="162" t="s">
        <v>592</v>
      </c>
      <c r="K199" s="162" t="s">
        <v>592</v>
      </c>
      <c r="L199" s="160" t="s">
        <v>34</v>
      </c>
    </row>
    <row r="200" spans="1:12" x14ac:dyDescent="0.25">
      <c r="A200" s="149"/>
      <c r="B200" s="164"/>
      <c r="C200" s="165"/>
      <c r="D200" s="164"/>
      <c r="E200" s="83" t="s">
        <v>678</v>
      </c>
      <c r="F200" s="162"/>
      <c r="G200" s="162"/>
      <c r="H200" s="162"/>
      <c r="I200" s="162"/>
      <c r="J200" s="162"/>
      <c r="K200" s="162"/>
      <c r="L200" s="160"/>
    </row>
    <row r="201" spans="1:12" ht="30" x14ac:dyDescent="0.25">
      <c r="A201" s="149"/>
      <c r="B201" s="83" t="s">
        <v>791</v>
      </c>
      <c r="C201" s="84">
        <v>250000</v>
      </c>
      <c r="D201" s="83" t="s">
        <v>667</v>
      </c>
      <c r="E201" s="83" t="s">
        <v>678</v>
      </c>
      <c r="F201" s="85" t="s">
        <v>537</v>
      </c>
      <c r="G201" s="85" t="s">
        <v>537</v>
      </c>
      <c r="H201" s="85" t="s">
        <v>592</v>
      </c>
      <c r="I201" s="85" t="s">
        <v>537</v>
      </c>
      <c r="J201" s="85" t="s">
        <v>592</v>
      </c>
      <c r="K201" s="85" t="s">
        <v>592</v>
      </c>
      <c r="L201" s="95" t="s">
        <v>463</v>
      </c>
    </row>
    <row r="202" spans="1:12" ht="16.5" x14ac:dyDescent="0.25">
      <c r="A202" s="149"/>
      <c r="B202" s="83" t="s">
        <v>792</v>
      </c>
      <c r="C202" s="84">
        <v>300000</v>
      </c>
      <c r="D202" s="83" t="s">
        <v>667</v>
      </c>
      <c r="E202" s="83" t="s">
        <v>678</v>
      </c>
      <c r="F202" s="85" t="s">
        <v>592</v>
      </c>
      <c r="G202" s="85" t="s">
        <v>592</v>
      </c>
      <c r="H202" s="85" t="s">
        <v>592</v>
      </c>
      <c r="I202" s="85" t="s">
        <v>537</v>
      </c>
      <c r="J202" s="85" t="s">
        <v>592</v>
      </c>
      <c r="K202" s="85" t="s">
        <v>592</v>
      </c>
    </row>
    <row r="203" spans="1:12" ht="16.5" x14ac:dyDescent="0.25">
      <c r="A203" s="149"/>
      <c r="B203" s="83" t="s">
        <v>793</v>
      </c>
      <c r="C203" s="84">
        <v>590000</v>
      </c>
      <c r="D203" s="83" t="s">
        <v>667</v>
      </c>
      <c r="E203" s="83" t="s">
        <v>685</v>
      </c>
      <c r="F203" s="85" t="s">
        <v>592</v>
      </c>
      <c r="G203" s="85" t="s">
        <v>592</v>
      </c>
      <c r="H203" s="85" t="s">
        <v>592</v>
      </c>
      <c r="I203" s="85" t="s">
        <v>592</v>
      </c>
      <c r="J203" s="85" t="s">
        <v>592</v>
      </c>
      <c r="K203" s="85" t="s">
        <v>592</v>
      </c>
      <c r="L203" s="95" t="s">
        <v>33</v>
      </c>
    </row>
    <row r="204" spans="1:12" ht="16.5" x14ac:dyDescent="0.25">
      <c r="A204" s="149"/>
      <c r="B204" s="83" t="s">
        <v>794</v>
      </c>
      <c r="C204" s="84">
        <v>450000</v>
      </c>
      <c r="D204" s="83" t="s">
        <v>667</v>
      </c>
      <c r="E204" s="83" t="s">
        <v>685</v>
      </c>
      <c r="F204" s="85" t="s">
        <v>592</v>
      </c>
      <c r="G204" s="85" t="s">
        <v>592</v>
      </c>
      <c r="H204" s="85" t="s">
        <v>592</v>
      </c>
      <c r="I204" s="85" t="s">
        <v>592</v>
      </c>
      <c r="J204" s="85" t="s">
        <v>592</v>
      </c>
      <c r="K204" s="85" t="s">
        <v>592</v>
      </c>
    </row>
    <row r="205" spans="1:12" ht="16.5" x14ac:dyDescent="0.25">
      <c r="A205" s="149"/>
      <c r="B205" s="83" t="s">
        <v>795</v>
      </c>
      <c r="C205" s="84">
        <v>800000</v>
      </c>
      <c r="D205" s="83" t="s">
        <v>677</v>
      </c>
      <c r="E205" s="83" t="s">
        <v>685</v>
      </c>
      <c r="F205" s="85" t="s">
        <v>592</v>
      </c>
      <c r="G205" s="85" t="s">
        <v>592</v>
      </c>
      <c r="H205" s="85" t="s">
        <v>592</v>
      </c>
      <c r="I205" s="85" t="s">
        <v>592</v>
      </c>
      <c r="J205" s="85" t="s">
        <v>592</v>
      </c>
      <c r="K205" s="85" t="s">
        <v>592</v>
      </c>
    </row>
    <row r="206" spans="1:12" x14ac:dyDescent="0.25">
      <c r="A206" s="149"/>
      <c r="B206" s="164" t="s">
        <v>796</v>
      </c>
      <c r="C206" s="165">
        <v>4200000</v>
      </c>
      <c r="D206" s="164" t="s">
        <v>667</v>
      </c>
      <c r="E206" s="83" t="s">
        <v>685</v>
      </c>
      <c r="F206" s="162" t="s">
        <v>592</v>
      </c>
      <c r="G206" s="162" t="s">
        <v>592</v>
      </c>
      <c r="H206" s="162" t="s">
        <v>592</v>
      </c>
      <c r="I206" s="162" t="s">
        <v>592</v>
      </c>
      <c r="J206" s="162" t="s">
        <v>592</v>
      </c>
      <c r="K206" s="162" t="s">
        <v>592</v>
      </c>
      <c r="L206" s="160"/>
    </row>
    <row r="207" spans="1:12" x14ac:dyDescent="0.25">
      <c r="A207" s="149"/>
      <c r="B207" s="164"/>
      <c r="C207" s="165"/>
      <c r="D207" s="164"/>
      <c r="E207" s="83" t="s">
        <v>678</v>
      </c>
      <c r="F207" s="162"/>
      <c r="G207" s="162"/>
      <c r="H207" s="162"/>
      <c r="I207" s="162"/>
      <c r="J207" s="162"/>
      <c r="K207" s="162"/>
      <c r="L207" s="160"/>
    </row>
    <row r="208" spans="1:12" x14ac:dyDescent="0.25">
      <c r="A208" s="149"/>
      <c r="B208" s="164" t="s">
        <v>797</v>
      </c>
      <c r="C208" s="165">
        <v>20000000</v>
      </c>
      <c r="D208" s="164" t="s">
        <v>667</v>
      </c>
      <c r="E208" s="83" t="s">
        <v>685</v>
      </c>
      <c r="F208" s="162" t="s">
        <v>592</v>
      </c>
      <c r="G208" s="162" t="s">
        <v>592</v>
      </c>
      <c r="H208" s="162" t="s">
        <v>592</v>
      </c>
      <c r="I208" s="162" t="s">
        <v>592</v>
      </c>
      <c r="J208" s="162" t="s">
        <v>592</v>
      </c>
      <c r="K208" s="162" t="s">
        <v>592</v>
      </c>
      <c r="L208" s="160"/>
    </row>
    <row r="209" spans="1:12" x14ac:dyDescent="0.25">
      <c r="A209" s="149"/>
      <c r="B209" s="164"/>
      <c r="C209" s="165"/>
      <c r="D209" s="164"/>
      <c r="E209" s="83" t="s">
        <v>678</v>
      </c>
      <c r="F209" s="162"/>
      <c r="G209" s="162"/>
      <c r="H209" s="162"/>
      <c r="I209" s="162"/>
      <c r="J209" s="162"/>
      <c r="K209" s="162"/>
      <c r="L209" s="160"/>
    </row>
    <row r="210" spans="1:12" x14ac:dyDescent="0.25">
      <c r="A210" s="149"/>
      <c r="B210" s="163" t="s">
        <v>798</v>
      </c>
      <c r="C210" s="165">
        <v>5000000</v>
      </c>
      <c r="D210" s="164" t="s">
        <v>662</v>
      </c>
      <c r="E210" s="83" t="s">
        <v>685</v>
      </c>
      <c r="F210" s="162" t="s">
        <v>537</v>
      </c>
      <c r="G210" s="162" t="s">
        <v>537</v>
      </c>
      <c r="H210" s="162" t="s">
        <v>537</v>
      </c>
      <c r="I210" s="162" t="s">
        <v>537</v>
      </c>
      <c r="J210" s="162" t="s">
        <v>537</v>
      </c>
      <c r="K210" s="162" t="s">
        <v>592</v>
      </c>
      <c r="L210" s="160"/>
    </row>
    <row r="211" spans="1:12" x14ac:dyDescent="0.25">
      <c r="A211" s="150"/>
      <c r="B211" s="163"/>
      <c r="C211" s="165"/>
      <c r="D211" s="164"/>
      <c r="E211" s="83" t="s">
        <v>678</v>
      </c>
      <c r="F211" s="162"/>
      <c r="G211" s="162"/>
      <c r="H211" s="162"/>
      <c r="I211" s="162"/>
      <c r="J211" s="162"/>
      <c r="K211" s="162"/>
      <c r="L211" s="160"/>
    </row>
    <row r="212" spans="1:12" x14ac:dyDescent="0.25">
      <c r="A212" s="161" t="s">
        <v>528</v>
      </c>
      <c r="B212" s="161"/>
      <c r="C212" s="84">
        <f>SUM(C5:C211)</f>
        <v>424918300</v>
      </c>
      <c r="D212" s="98"/>
      <c r="E212" s="94"/>
      <c r="F212" s="94"/>
      <c r="G212" s="94"/>
      <c r="H212" s="94"/>
      <c r="I212" s="94"/>
      <c r="J212" s="94"/>
      <c r="K212" s="94"/>
    </row>
    <row r="213" spans="1:12" x14ac:dyDescent="0.25">
      <c r="A213" s="99"/>
      <c r="B213" s="94" t="s">
        <v>809</v>
      </c>
      <c r="C213" s="84">
        <f>C210+C168+C133+C107+C106+C66+C63+C47+C45+C44</f>
        <v>61594800</v>
      </c>
    </row>
    <row r="214" spans="1:12" x14ac:dyDescent="0.25">
      <c r="A214" s="94" t="s">
        <v>810</v>
      </c>
      <c r="B214" s="94"/>
      <c r="C214" s="84">
        <f>C212-C213</f>
        <v>363323500</v>
      </c>
    </row>
  </sheetData>
  <mergeCells count="576">
    <mergeCell ref="F1:K2"/>
    <mergeCell ref="F3:I3"/>
    <mergeCell ref="J3:J4"/>
    <mergeCell ref="K3:K4"/>
    <mergeCell ref="A1:A4"/>
    <mergeCell ref="B1:B4"/>
    <mergeCell ref="C1:C4"/>
    <mergeCell ref="D1:D4"/>
    <mergeCell ref="E1:E4"/>
    <mergeCell ref="B9:B11"/>
    <mergeCell ref="C9:C11"/>
    <mergeCell ref="D9:D11"/>
    <mergeCell ref="E9:E11"/>
    <mergeCell ref="F9:F11"/>
    <mergeCell ref="B5:B8"/>
    <mergeCell ref="C5:C8"/>
    <mergeCell ref="D5:D8"/>
    <mergeCell ref="F5:F8"/>
    <mergeCell ref="H9:H11"/>
    <mergeCell ref="I9:I11"/>
    <mergeCell ref="J9:J11"/>
    <mergeCell ref="K9:K11"/>
    <mergeCell ref="E5:E8"/>
    <mergeCell ref="H5:H8"/>
    <mergeCell ref="I5:I8"/>
    <mergeCell ref="J5:J8"/>
    <mergeCell ref="K5:K8"/>
    <mergeCell ref="G9:G11"/>
    <mergeCell ref="G5:G8"/>
    <mergeCell ref="G13:G20"/>
    <mergeCell ref="H13:H20"/>
    <mergeCell ref="I13:I20"/>
    <mergeCell ref="J13:J20"/>
    <mergeCell ref="K13:K20"/>
    <mergeCell ref="B13:B20"/>
    <mergeCell ref="D13:D20"/>
    <mergeCell ref="F13:F20"/>
    <mergeCell ref="E13:E20"/>
    <mergeCell ref="C13:C20"/>
    <mergeCell ref="G21:G23"/>
    <mergeCell ref="H21:H23"/>
    <mergeCell ref="I21:I23"/>
    <mergeCell ref="J21:J23"/>
    <mergeCell ref="K21:K23"/>
    <mergeCell ref="B21:B23"/>
    <mergeCell ref="D21:D23"/>
    <mergeCell ref="E21:E23"/>
    <mergeCell ref="F21:F23"/>
    <mergeCell ref="C21:C23"/>
    <mergeCell ref="G25:G26"/>
    <mergeCell ref="H25:H26"/>
    <mergeCell ref="I25:I26"/>
    <mergeCell ref="J25:J26"/>
    <mergeCell ref="K25:K26"/>
    <mergeCell ref="B25:B26"/>
    <mergeCell ref="D25:D26"/>
    <mergeCell ref="E25:E26"/>
    <mergeCell ref="F25:F26"/>
    <mergeCell ref="C25:C26"/>
    <mergeCell ref="G29:G34"/>
    <mergeCell ref="H29:H34"/>
    <mergeCell ref="I29:I34"/>
    <mergeCell ref="J29:J34"/>
    <mergeCell ref="K29:K34"/>
    <mergeCell ref="B29:B34"/>
    <mergeCell ref="D29:D34"/>
    <mergeCell ref="E29:E34"/>
    <mergeCell ref="F29:F34"/>
    <mergeCell ref="C29:C34"/>
    <mergeCell ref="H35:H36"/>
    <mergeCell ref="I35:I36"/>
    <mergeCell ref="J35:J36"/>
    <mergeCell ref="K35:K36"/>
    <mergeCell ref="B37:B38"/>
    <mergeCell ref="D37:D38"/>
    <mergeCell ref="F37:F38"/>
    <mergeCell ref="G37:G38"/>
    <mergeCell ref="H37:H38"/>
    <mergeCell ref="I37:I38"/>
    <mergeCell ref="J37:J38"/>
    <mergeCell ref="K37:K38"/>
    <mergeCell ref="C35:C36"/>
    <mergeCell ref="C37:C38"/>
    <mergeCell ref="B35:B36"/>
    <mergeCell ref="D35:D36"/>
    <mergeCell ref="F35:F36"/>
    <mergeCell ref="G35:G36"/>
    <mergeCell ref="H45:H46"/>
    <mergeCell ref="I45:I46"/>
    <mergeCell ref="J45:J46"/>
    <mergeCell ref="K45:K46"/>
    <mergeCell ref="B47:B48"/>
    <mergeCell ref="D47:D48"/>
    <mergeCell ref="F47:F48"/>
    <mergeCell ref="G47:G48"/>
    <mergeCell ref="H47:H48"/>
    <mergeCell ref="I47:I48"/>
    <mergeCell ref="J47:J48"/>
    <mergeCell ref="K47:K48"/>
    <mergeCell ref="C45:C46"/>
    <mergeCell ref="C47:C48"/>
    <mergeCell ref="B45:B46"/>
    <mergeCell ref="D45:D46"/>
    <mergeCell ref="F45:F46"/>
    <mergeCell ref="G45:G46"/>
    <mergeCell ref="G49:G50"/>
    <mergeCell ref="H49:H50"/>
    <mergeCell ref="I49:I50"/>
    <mergeCell ref="J49:J50"/>
    <mergeCell ref="K49:K50"/>
    <mergeCell ref="B49:B50"/>
    <mergeCell ref="D49:D50"/>
    <mergeCell ref="F49:F50"/>
    <mergeCell ref="C49:C50"/>
    <mergeCell ref="H57:H58"/>
    <mergeCell ref="I57:I58"/>
    <mergeCell ref="J57:J58"/>
    <mergeCell ref="K57:K58"/>
    <mergeCell ref="B59:B60"/>
    <mergeCell ref="D59:D60"/>
    <mergeCell ref="F59:F60"/>
    <mergeCell ref="G59:G60"/>
    <mergeCell ref="H59:H60"/>
    <mergeCell ref="I59:I60"/>
    <mergeCell ref="J59:J60"/>
    <mergeCell ref="K59:K60"/>
    <mergeCell ref="C57:C58"/>
    <mergeCell ref="C59:C60"/>
    <mergeCell ref="B57:B58"/>
    <mergeCell ref="D57:D58"/>
    <mergeCell ref="F57:F58"/>
    <mergeCell ref="G57:G58"/>
    <mergeCell ref="H61:H62"/>
    <mergeCell ref="I61:I62"/>
    <mergeCell ref="J61:J62"/>
    <mergeCell ref="K61:K62"/>
    <mergeCell ref="B71:B72"/>
    <mergeCell ref="D71:D72"/>
    <mergeCell ref="F71:F72"/>
    <mergeCell ref="G71:G72"/>
    <mergeCell ref="H71:H72"/>
    <mergeCell ref="I71:I72"/>
    <mergeCell ref="J71:J72"/>
    <mergeCell ref="K71:K72"/>
    <mergeCell ref="C61:C62"/>
    <mergeCell ref="C71:C72"/>
    <mergeCell ref="B61:B62"/>
    <mergeCell ref="D61:D62"/>
    <mergeCell ref="F61:F62"/>
    <mergeCell ref="G61:G62"/>
    <mergeCell ref="G73:G74"/>
    <mergeCell ref="H73:H74"/>
    <mergeCell ref="I73:I74"/>
    <mergeCell ref="J73:J74"/>
    <mergeCell ref="K73:K74"/>
    <mergeCell ref="B73:B74"/>
    <mergeCell ref="D73:D74"/>
    <mergeCell ref="F73:F74"/>
    <mergeCell ref="C73:C74"/>
    <mergeCell ref="H77:H78"/>
    <mergeCell ref="I77:I78"/>
    <mergeCell ref="J77:J78"/>
    <mergeCell ref="K77:K78"/>
    <mergeCell ref="B81:B82"/>
    <mergeCell ref="D81:D82"/>
    <mergeCell ref="E81:E82"/>
    <mergeCell ref="F81:F82"/>
    <mergeCell ref="G81:G82"/>
    <mergeCell ref="H81:H82"/>
    <mergeCell ref="I81:I82"/>
    <mergeCell ref="J81:J82"/>
    <mergeCell ref="K81:K82"/>
    <mergeCell ref="C77:C78"/>
    <mergeCell ref="C81:C82"/>
    <mergeCell ref="B77:B78"/>
    <mergeCell ref="D77:D78"/>
    <mergeCell ref="F77:F78"/>
    <mergeCell ref="G77:G78"/>
    <mergeCell ref="G85:G87"/>
    <mergeCell ref="H85:H87"/>
    <mergeCell ref="I85:I87"/>
    <mergeCell ref="J85:J87"/>
    <mergeCell ref="K85:K87"/>
    <mergeCell ref="B85:B87"/>
    <mergeCell ref="D85:D87"/>
    <mergeCell ref="E85:E87"/>
    <mergeCell ref="F85:F87"/>
    <mergeCell ref="C85:C87"/>
    <mergeCell ref="H89:H91"/>
    <mergeCell ref="I89:I91"/>
    <mergeCell ref="J89:J91"/>
    <mergeCell ref="K89:K91"/>
    <mergeCell ref="C89:C91"/>
    <mergeCell ref="B89:B91"/>
    <mergeCell ref="D89:D91"/>
    <mergeCell ref="F89:F91"/>
    <mergeCell ref="G89:G91"/>
    <mergeCell ref="H93:H94"/>
    <mergeCell ref="I93:I94"/>
    <mergeCell ref="J93:J94"/>
    <mergeCell ref="K93:K94"/>
    <mergeCell ref="B95:B96"/>
    <mergeCell ref="D95:D96"/>
    <mergeCell ref="F95:F96"/>
    <mergeCell ref="G95:G96"/>
    <mergeCell ref="H95:H96"/>
    <mergeCell ref="I95:I96"/>
    <mergeCell ref="J95:J96"/>
    <mergeCell ref="K95:K96"/>
    <mergeCell ref="C93:C94"/>
    <mergeCell ref="C95:C96"/>
    <mergeCell ref="B93:B94"/>
    <mergeCell ref="D93:D94"/>
    <mergeCell ref="F93:F94"/>
    <mergeCell ref="G93:G94"/>
    <mergeCell ref="H99:H100"/>
    <mergeCell ref="I99:I100"/>
    <mergeCell ref="J99:J100"/>
    <mergeCell ref="K99:K100"/>
    <mergeCell ref="B101:B102"/>
    <mergeCell ref="D101:D102"/>
    <mergeCell ref="F101:F102"/>
    <mergeCell ref="G101:G102"/>
    <mergeCell ref="H101:H102"/>
    <mergeCell ref="I101:I102"/>
    <mergeCell ref="J101:J102"/>
    <mergeCell ref="K101:K102"/>
    <mergeCell ref="C99:C100"/>
    <mergeCell ref="C101:C102"/>
    <mergeCell ref="B99:B100"/>
    <mergeCell ref="D99:D100"/>
    <mergeCell ref="F99:F100"/>
    <mergeCell ref="G99:G100"/>
    <mergeCell ref="H104:H105"/>
    <mergeCell ref="I104:I105"/>
    <mergeCell ref="J104:J105"/>
    <mergeCell ref="K104:K105"/>
    <mergeCell ref="B107:B108"/>
    <mergeCell ref="D107:D108"/>
    <mergeCell ref="F107:F108"/>
    <mergeCell ref="G107:G108"/>
    <mergeCell ref="H107:H108"/>
    <mergeCell ref="I107:I108"/>
    <mergeCell ref="J107:J108"/>
    <mergeCell ref="K107:K108"/>
    <mergeCell ref="C104:C105"/>
    <mergeCell ref="C107:C108"/>
    <mergeCell ref="B104:B105"/>
    <mergeCell ref="D104:D105"/>
    <mergeCell ref="F104:F105"/>
    <mergeCell ref="G104:G105"/>
    <mergeCell ref="H109:H111"/>
    <mergeCell ref="I109:I111"/>
    <mergeCell ref="J109:J111"/>
    <mergeCell ref="K109:K111"/>
    <mergeCell ref="B112:B114"/>
    <mergeCell ref="D112:D114"/>
    <mergeCell ref="F112:F114"/>
    <mergeCell ref="G112:G114"/>
    <mergeCell ref="H112:H114"/>
    <mergeCell ref="I112:I114"/>
    <mergeCell ref="J112:J114"/>
    <mergeCell ref="K112:K114"/>
    <mergeCell ref="C109:C111"/>
    <mergeCell ref="C112:C114"/>
    <mergeCell ref="B109:B111"/>
    <mergeCell ref="D109:D111"/>
    <mergeCell ref="F109:F111"/>
    <mergeCell ref="G109:G111"/>
    <mergeCell ref="G116:G117"/>
    <mergeCell ref="H116:H117"/>
    <mergeCell ref="I116:I117"/>
    <mergeCell ref="J116:J117"/>
    <mergeCell ref="K116:K117"/>
    <mergeCell ref="B116:B117"/>
    <mergeCell ref="D116:D117"/>
    <mergeCell ref="E116:E117"/>
    <mergeCell ref="F116:F117"/>
    <mergeCell ref="C116:C117"/>
    <mergeCell ref="K119:K122"/>
    <mergeCell ref="B123:B128"/>
    <mergeCell ref="D123:D128"/>
    <mergeCell ref="E123:E125"/>
    <mergeCell ref="F123:F128"/>
    <mergeCell ref="G123:G128"/>
    <mergeCell ref="H123:H128"/>
    <mergeCell ref="I123:I128"/>
    <mergeCell ref="J123:J128"/>
    <mergeCell ref="K123:K128"/>
    <mergeCell ref="C119:C122"/>
    <mergeCell ref="C123:C128"/>
    <mergeCell ref="F119:F122"/>
    <mergeCell ref="G119:G122"/>
    <mergeCell ref="H119:H122"/>
    <mergeCell ref="I119:I122"/>
    <mergeCell ref="J119:J122"/>
    <mergeCell ref="B119:B122"/>
    <mergeCell ref="D119:D122"/>
    <mergeCell ref="E119:E122"/>
    <mergeCell ref="G129:G132"/>
    <mergeCell ref="H129:H132"/>
    <mergeCell ref="I129:I132"/>
    <mergeCell ref="J129:J132"/>
    <mergeCell ref="K129:K132"/>
    <mergeCell ref="B129:B132"/>
    <mergeCell ref="D129:D132"/>
    <mergeCell ref="E129:E132"/>
    <mergeCell ref="F129:F132"/>
    <mergeCell ref="C129:C132"/>
    <mergeCell ref="H133:H135"/>
    <mergeCell ref="I133:I135"/>
    <mergeCell ref="J133:J135"/>
    <mergeCell ref="K133:K135"/>
    <mergeCell ref="B137:B138"/>
    <mergeCell ref="D137:D138"/>
    <mergeCell ref="E137:E138"/>
    <mergeCell ref="F137:F138"/>
    <mergeCell ref="G137:G138"/>
    <mergeCell ref="H137:H138"/>
    <mergeCell ref="I137:I138"/>
    <mergeCell ref="J137:J138"/>
    <mergeCell ref="K137:K138"/>
    <mergeCell ref="C133:C135"/>
    <mergeCell ref="C137:C138"/>
    <mergeCell ref="B133:B135"/>
    <mergeCell ref="D133:D135"/>
    <mergeCell ref="F133:F135"/>
    <mergeCell ref="G133:G135"/>
    <mergeCell ref="H139:H140"/>
    <mergeCell ref="I139:I140"/>
    <mergeCell ref="J139:J140"/>
    <mergeCell ref="K139:K140"/>
    <mergeCell ref="B142:B143"/>
    <mergeCell ref="D142:D143"/>
    <mergeCell ref="F142:F143"/>
    <mergeCell ref="G142:G143"/>
    <mergeCell ref="H142:H143"/>
    <mergeCell ref="I142:I143"/>
    <mergeCell ref="J142:J143"/>
    <mergeCell ref="K142:K143"/>
    <mergeCell ref="C139:C140"/>
    <mergeCell ref="C142:C143"/>
    <mergeCell ref="B139:B140"/>
    <mergeCell ref="D139:D140"/>
    <mergeCell ref="F139:F140"/>
    <mergeCell ref="G139:G140"/>
    <mergeCell ref="H144:H145"/>
    <mergeCell ref="I144:I145"/>
    <mergeCell ref="J144:J145"/>
    <mergeCell ref="K144:K145"/>
    <mergeCell ref="B146:B147"/>
    <mergeCell ref="D146:D147"/>
    <mergeCell ref="F146:F147"/>
    <mergeCell ref="G146:G147"/>
    <mergeCell ref="H146:H147"/>
    <mergeCell ref="I146:I147"/>
    <mergeCell ref="J146:J147"/>
    <mergeCell ref="K146:K147"/>
    <mergeCell ref="C144:C145"/>
    <mergeCell ref="C146:C147"/>
    <mergeCell ref="B144:B145"/>
    <mergeCell ref="D144:D145"/>
    <mergeCell ref="F144:F145"/>
    <mergeCell ref="G144:G145"/>
    <mergeCell ref="H148:H149"/>
    <mergeCell ref="I148:I149"/>
    <mergeCell ref="J148:J149"/>
    <mergeCell ref="K148:K149"/>
    <mergeCell ref="C148:C149"/>
    <mergeCell ref="B148:B149"/>
    <mergeCell ref="D148:D149"/>
    <mergeCell ref="F148:F149"/>
    <mergeCell ref="G148:G149"/>
    <mergeCell ref="H150:H151"/>
    <mergeCell ref="I150:I151"/>
    <mergeCell ref="J150:J151"/>
    <mergeCell ref="K150:K151"/>
    <mergeCell ref="B152:B153"/>
    <mergeCell ref="D152:D153"/>
    <mergeCell ref="F152:F153"/>
    <mergeCell ref="G152:G153"/>
    <mergeCell ref="H152:H153"/>
    <mergeCell ref="I152:I153"/>
    <mergeCell ref="J152:J153"/>
    <mergeCell ref="K152:K153"/>
    <mergeCell ref="C150:C151"/>
    <mergeCell ref="C152:C153"/>
    <mergeCell ref="B150:B151"/>
    <mergeCell ref="D150:D151"/>
    <mergeCell ref="F150:F151"/>
    <mergeCell ref="G150:G151"/>
    <mergeCell ref="H162:H163"/>
    <mergeCell ref="I162:I163"/>
    <mergeCell ref="J162:J163"/>
    <mergeCell ref="K162:K163"/>
    <mergeCell ref="B165:B166"/>
    <mergeCell ref="D165:D166"/>
    <mergeCell ref="F165:F166"/>
    <mergeCell ref="G165:G166"/>
    <mergeCell ref="H165:H166"/>
    <mergeCell ref="I165:I166"/>
    <mergeCell ref="J165:J166"/>
    <mergeCell ref="K165:K166"/>
    <mergeCell ref="C162:C163"/>
    <mergeCell ref="C165:C166"/>
    <mergeCell ref="B162:B163"/>
    <mergeCell ref="D162:D163"/>
    <mergeCell ref="F162:F163"/>
    <mergeCell ref="G162:G163"/>
    <mergeCell ref="H169:H170"/>
    <mergeCell ref="I169:I170"/>
    <mergeCell ref="J169:J170"/>
    <mergeCell ref="K169:K170"/>
    <mergeCell ref="B171:B172"/>
    <mergeCell ref="D171:D172"/>
    <mergeCell ref="E171:E172"/>
    <mergeCell ref="F171:F172"/>
    <mergeCell ref="G171:G172"/>
    <mergeCell ref="H171:H172"/>
    <mergeCell ref="I171:I172"/>
    <mergeCell ref="J171:J172"/>
    <mergeCell ref="K171:K172"/>
    <mergeCell ref="C169:C170"/>
    <mergeCell ref="C171:C172"/>
    <mergeCell ref="B169:B170"/>
    <mergeCell ref="D169:D170"/>
    <mergeCell ref="F169:F170"/>
    <mergeCell ref="G169:G170"/>
    <mergeCell ref="H173:H174"/>
    <mergeCell ref="I173:I174"/>
    <mergeCell ref="J173:J174"/>
    <mergeCell ref="K173:K174"/>
    <mergeCell ref="B175:B176"/>
    <mergeCell ref="D175:D176"/>
    <mergeCell ref="F175:F176"/>
    <mergeCell ref="G175:G176"/>
    <mergeCell ref="H175:H176"/>
    <mergeCell ref="I175:I176"/>
    <mergeCell ref="J175:J176"/>
    <mergeCell ref="K175:K176"/>
    <mergeCell ref="C173:C174"/>
    <mergeCell ref="C175:C176"/>
    <mergeCell ref="B173:B174"/>
    <mergeCell ref="D173:D174"/>
    <mergeCell ref="F173:F174"/>
    <mergeCell ref="G173:G174"/>
    <mergeCell ref="K177:K187"/>
    <mergeCell ref="B196:B197"/>
    <mergeCell ref="D196:D197"/>
    <mergeCell ref="F196:F197"/>
    <mergeCell ref="G196:G197"/>
    <mergeCell ref="H196:H197"/>
    <mergeCell ref="I196:I197"/>
    <mergeCell ref="J196:J197"/>
    <mergeCell ref="K196:K197"/>
    <mergeCell ref="C177:C187"/>
    <mergeCell ref="F177:F187"/>
    <mergeCell ref="G177:G187"/>
    <mergeCell ref="H177:H187"/>
    <mergeCell ref="I177:I187"/>
    <mergeCell ref="J177:J187"/>
    <mergeCell ref="B177:B187"/>
    <mergeCell ref="D177:D187"/>
    <mergeCell ref="E177:E187"/>
    <mergeCell ref="H199:H200"/>
    <mergeCell ref="I199:I200"/>
    <mergeCell ref="J199:J200"/>
    <mergeCell ref="K199:K200"/>
    <mergeCell ref="B206:B207"/>
    <mergeCell ref="D206:D207"/>
    <mergeCell ref="F206:F207"/>
    <mergeCell ref="G206:G207"/>
    <mergeCell ref="H206:H207"/>
    <mergeCell ref="I206:I207"/>
    <mergeCell ref="J206:J207"/>
    <mergeCell ref="K206:K207"/>
    <mergeCell ref="C199:C200"/>
    <mergeCell ref="C206:C207"/>
    <mergeCell ref="B199:B200"/>
    <mergeCell ref="D199:D200"/>
    <mergeCell ref="F199:F200"/>
    <mergeCell ref="G199:G200"/>
    <mergeCell ref="I210:I211"/>
    <mergeCell ref="J210:J211"/>
    <mergeCell ref="K210:K211"/>
    <mergeCell ref="C208:C209"/>
    <mergeCell ref="C210:C211"/>
    <mergeCell ref="B208:B209"/>
    <mergeCell ref="D208:D209"/>
    <mergeCell ref="F208:F209"/>
    <mergeCell ref="G208:G209"/>
    <mergeCell ref="A212:B212"/>
    <mergeCell ref="L5:L8"/>
    <mergeCell ref="L9:L11"/>
    <mergeCell ref="L13:L20"/>
    <mergeCell ref="L21:L23"/>
    <mergeCell ref="L25:L26"/>
    <mergeCell ref="L29:L34"/>
    <mergeCell ref="L35:L36"/>
    <mergeCell ref="L37:L38"/>
    <mergeCell ref="L45:L46"/>
    <mergeCell ref="L47:L48"/>
    <mergeCell ref="L49:L50"/>
    <mergeCell ref="L57:L58"/>
    <mergeCell ref="L59:L60"/>
    <mergeCell ref="L61:L62"/>
    <mergeCell ref="H208:H209"/>
    <mergeCell ref="I208:I209"/>
    <mergeCell ref="J208:J209"/>
    <mergeCell ref="K208:K209"/>
    <mergeCell ref="B210:B211"/>
    <mergeCell ref="D210:D211"/>
    <mergeCell ref="F210:F211"/>
    <mergeCell ref="G210:G211"/>
    <mergeCell ref="H210:H211"/>
    <mergeCell ref="L85:L87"/>
    <mergeCell ref="L89:L91"/>
    <mergeCell ref="L93:L94"/>
    <mergeCell ref="L95:L96"/>
    <mergeCell ref="L99:L100"/>
    <mergeCell ref="L71:L72"/>
    <mergeCell ref="L73:L74"/>
    <mergeCell ref="L77:L78"/>
    <mergeCell ref="L81:L82"/>
    <mergeCell ref="L116:L117"/>
    <mergeCell ref="L119:L122"/>
    <mergeCell ref="L123:L128"/>
    <mergeCell ref="L129:L132"/>
    <mergeCell ref="L133:L135"/>
    <mergeCell ref="L101:L102"/>
    <mergeCell ref="L104:L105"/>
    <mergeCell ref="L107:L108"/>
    <mergeCell ref="L109:L111"/>
    <mergeCell ref="L112:L114"/>
    <mergeCell ref="L148:L149"/>
    <mergeCell ref="L150:L151"/>
    <mergeCell ref="L152:L153"/>
    <mergeCell ref="L162:L163"/>
    <mergeCell ref="L165:L166"/>
    <mergeCell ref="L137:L138"/>
    <mergeCell ref="L139:L140"/>
    <mergeCell ref="L142:L143"/>
    <mergeCell ref="L144:L145"/>
    <mergeCell ref="L146:L147"/>
    <mergeCell ref="L196:L197"/>
    <mergeCell ref="L199:L200"/>
    <mergeCell ref="L206:L207"/>
    <mergeCell ref="L208:L209"/>
    <mergeCell ref="L210:L211"/>
    <mergeCell ref="L169:L170"/>
    <mergeCell ref="L171:L172"/>
    <mergeCell ref="L177:L187"/>
    <mergeCell ref="L173:L174"/>
    <mergeCell ref="L175:L176"/>
    <mergeCell ref="A29:A39"/>
    <mergeCell ref="A40:A50"/>
    <mergeCell ref="A51:A56"/>
    <mergeCell ref="A57:A72"/>
    <mergeCell ref="A73:A78"/>
    <mergeCell ref="A5:A8"/>
    <mergeCell ref="A9:A12"/>
    <mergeCell ref="A21:A24"/>
    <mergeCell ref="A13:A20"/>
    <mergeCell ref="A25:A28"/>
    <mergeCell ref="A196:A211"/>
    <mergeCell ref="A123:A128"/>
    <mergeCell ref="A129:A132"/>
    <mergeCell ref="A133:A153"/>
    <mergeCell ref="A154:A158"/>
    <mergeCell ref="A159:A176"/>
    <mergeCell ref="A79:A84"/>
    <mergeCell ref="A85:A88"/>
    <mergeCell ref="A89:A92"/>
    <mergeCell ref="A93:A115"/>
    <mergeCell ref="A116:A122"/>
    <mergeCell ref="A177:A194"/>
  </mergeCells>
  <hyperlinks>
    <hyperlink ref="E41" r:id="rId1" display="http://1.iv/"/>
    <hyperlink ref="E58" r:id="rId2" display="http://1.iv/"/>
  </hyperlinks>
  <pageMargins left="0.7" right="0.7" top="0.78740157499999996" bottom="0.78740157499999996" header="0.3" footer="0.3"/>
  <pageSetup paperSize="9" scale="63" orientation="landscape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17"/>
  <sheetViews>
    <sheetView view="pageBreakPreview" topLeftCell="A40" zoomScale="60" zoomScaleNormal="100" workbookViewId="0">
      <selection activeCell="C217" sqref="C217"/>
    </sheetView>
  </sheetViews>
  <sheetFormatPr defaultRowHeight="15" x14ac:dyDescent="0.25"/>
  <cols>
    <col min="1" max="1" width="38.5703125" style="53" customWidth="1"/>
    <col min="2" max="2" width="38.7109375" style="53" customWidth="1"/>
    <col min="3" max="3" width="14.5703125" style="82" customWidth="1"/>
    <col min="4" max="4" width="16.85546875" style="102" customWidth="1"/>
    <col min="5" max="5" width="19" style="53" customWidth="1"/>
    <col min="6" max="9" width="11.5703125" style="53" customWidth="1"/>
    <col min="10" max="10" width="9.140625" style="53"/>
    <col min="11" max="11" width="15.7109375" style="53" customWidth="1"/>
    <col min="12" max="12" width="9.140625" style="95"/>
    <col min="13" max="13" width="31.5703125" style="53" customWidth="1"/>
    <col min="14" max="14" width="18.140625" style="53" customWidth="1"/>
    <col min="15" max="16384" width="9.140625" style="53"/>
  </cols>
  <sheetData>
    <row r="1" spans="1:12" ht="57.75" customHeight="1" x14ac:dyDescent="0.25">
      <c r="A1" s="184" t="s">
        <v>581</v>
      </c>
      <c r="B1" s="184" t="s">
        <v>531</v>
      </c>
      <c r="C1" s="185" t="s">
        <v>532</v>
      </c>
      <c r="D1" s="238" t="s">
        <v>533</v>
      </c>
      <c r="E1" s="184" t="s">
        <v>582</v>
      </c>
      <c r="F1" s="184" t="s">
        <v>583</v>
      </c>
      <c r="G1" s="184"/>
      <c r="H1" s="184"/>
      <c r="I1" s="184"/>
      <c r="J1" s="184"/>
      <c r="K1" s="184"/>
      <c r="L1" s="160"/>
    </row>
    <row r="2" spans="1:12" hidden="1" x14ac:dyDescent="0.25">
      <c r="A2" s="234"/>
      <c r="B2" s="234"/>
      <c r="C2" s="236"/>
      <c r="D2" s="234"/>
      <c r="E2" s="234"/>
      <c r="F2" s="234"/>
      <c r="G2" s="234"/>
      <c r="H2" s="234"/>
      <c r="I2" s="234"/>
      <c r="J2" s="234"/>
      <c r="K2" s="234"/>
      <c r="L2" s="160"/>
    </row>
    <row r="3" spans="1:12" hidden="1" x14ac:dyDescent="0.25">
      <c r="A3" s="184"/>
      <c r="B3" s="184"/>
      <c r="C3" s="185"/>
      <c r="D3" s="184"/>
      <c r="E3" s="184"/>
      <c r="F3" s="184" t="s">
        <v>584</v>
      </c>
      <c r="G3" s="184"/>
      <c r="H3" s="184"/>
      <c r="I3" s="184"/>
      <c r="J3" s="184" t="s">
        <v>585</v>
      </c>
      <c r="K3" s="184" t="s">
        <v>586</v>
      </c>
      <c r="L3" s="160"/>
    </row>
    <row r="4" spans="1:12" ht="89.25" hidden="1" customHeight="1" x14ac:dyDescent="0.25">
      <c r="A4" s="235"/>
      <c r="B4" s="235"/>
      <c r="C4" s="237"/>
      <c r="D4" s="235"/>
      <c r="E4" s="235"/>
      <c r="F4" s="104" t="s">
        <v>587</v>
      </c>
      <c r="G4" s="104" t="s">
        <v>588</v>
      </c>
      <c r="H4" s="104" t="s">
        <v>589</v>
      </c>
      <c r="I4" s="104" t="s">
        <v>590</v>
      </c>
      <c r="J4" s="235"/>
      <c r="K4" s="235"/>
      <c r="L4" s="160"/>
    </row>
    <row r="5" spans="1:12" ht="114.75" customHeight="1" x14ac:dyDescent="0.25">
      <c r="A5" s="186" t="s">
        <v>541</v>
      </c>
      <c r="B5" s="181" t="s">
        <v>591</v>
      </c>
      <c r="C5" s="182">
        <v>850000</v>
      </c>
      <c r="D5" s="231" t="s">
        <v>543</v>
      </c>
      <c r="E5" s="180" t="s">
        <v>594</v>
      </c>
      <c r="F5" s="178" t="s">
        <v>537</v>
      </c>
      <c r="G5" s="178" t="s">
        <v>592</v>
      </c>
      <c r="H5" s="178" t="s">
        <v>592</v>
      </c>
      <c r="I5" s="178" t="s">
        <v>592</v>
      </c>
      <c r="J5" s="179" t="s">
        <v>592</v>
      </c>
      <c r="K5" s="178" t="s">
        <v>592</v>
      </c>
      <c r="L5" s="160" t="s">
        <v>34</v>
      </c>
    </row>
    <row r="6" spans="1:12" ht="30" hidden="1" customHeight="1" x14ac:dyDescent="0.25">
      <c r="A6" s="155"/>
      <c r="B6" s="229"/>
      <c r="C6" s="230"/>
      <c r="D6" s="232"/>
      <c r="E6" s="233"/>
      <c r="F6" s="227"/>
      <c r="G6" s="227"/>
      <c r="H6" s="227"/>
      <c r="I6" s="227"/>
      <c r="J6" s="228"/>
      <c r="K6" s="227"/>
      <c r="L6" s="160"/>
    </row>
    <row r="7" spans="1:12" hidden="1" x14ac:dyDescent="0.25">
      <c r="A7" s="155"/>
      <c r="B7" s="181"/>
      <c r="C7" s="182"/>
      <c r="D7" s="183"/>
      <c r="E7" s="180"/>
      <c r="F7" s="178"/>
      <c r="G7" s="178"/>
      <c r="H7" s="178"/>
      <c r="I7" s="178"/>
      <c r="J7" s="179"/>
      <c r="K7" s="178"/>
      <c r="L7" s="160"/>
    </row>
    <row r="8" spans="1:12" ht="45" hidden="1" customHeight="1" x14ac:dyDescent="0.25">
      <c r="A8" s="156"/>
      <c r="B8" s="181"/>
      <c r="C8" s="182"/>
      <c r="D8" s="183"/>
      <c r="E8" s="180"/>
      <c r="F8" s="178"/>
      <c r="G8" s="178"/>
      <c r="H8" s="178"/>
      <c r="I8" s="178"/>
      <c r="J8" s="179"/>
      <c r="K8" s="178"/>
      <c r="L8" s="160"/>
    </row>
    <row r="9" spans="1:12" ht="38.25" hidden="1" customHeight="1" x14ac:dyDescent="0.25">
      <c r="A9" s="157" t="s">
        <v>570</v>
      </c>
      <c r="B9" s="181" t="s">
        <v>593</v>
      </c>
      <c r="C9" s="182">
        <v>30000000</v>
      </c>
      <c r="D9" s="183" t="s">
        <v>12</v>
      </c>
      <c r="E9" s="180" t="s">
        <v>594</v>
      </c>
      <c r="F9" s="178" t="s">
        <v>592</v>
      </c>
      <c r="G9" s="178" t="s">
        <v>592</v>
      </c>
      <c r="H9" s="178" t="s">
        <v>592</v>
      </c>
      <c r="I9" s="178" t="s">
        <v>537</v>
      </c>
      <c r="J9" s="179" t="s">
        <v>537</v>
      </c>
      <c r="K9" s="178" t="s">
        <v>537</v>
      </c>
      <c r="L9" s="160"/>
    </row>
    <row r="10" spans="1:12" ht="30" hidden="1" customHeight="1" x14ac:dyDescent="0.25">
      <c r="A10" s="158"/>
      <c r="B10" s="181"/>
      <c r="C10" s="182"/>
      <c r="D10" s="183"/>
      <c r="E10" s="180"/>
      <c r="F10" s="178"/>
      <c r="G10" s="178"/>
      <c r="H10" s="178"/>
      <c r="I10" s="178"/>
      <c r="J10" s="179"/>
      <c r="K10" s="178"/>
      <c r="L10" s="160"/>
    </row>
    <row r="11" spans="1:12" ht="45" hidden="1" customHeight="1" x14ac:dyDescent="0.25">
      <c r="A11" s="158"/>
      <c r="B11" s="181"/>
      <c r="C11" s="182"/>
      <c r="D11" s="183"/>
      <c r="E11" s="180"/>
      <c r="F11" s="178"/>
      <c r="G11" s="178"/>
      <c r="H11" s="178"/>
      <c r="I11" s="178"/>
      <c r="J11" s="179"/>
      <c r="K11" s="178"/>
      <c r="L11" s="160"/>
    </row>
    <row r="12" spans="1:12" ht="36" hidden="1" customHeight="1" x14ac:dyDescent="0.25">
      <c r="A12" s="159"/>
      <c r="B12" s="75" t="s">
        <v>803</v>
      </c>
      <c r="C12" s="81">
        <v>30000000</v>
      </c>
      <c r="D12" s="76" t="s">
        <v>12</v>
      </c>
      <c r="E12" s="74" t="s">
        <v>596</v>
      </c>
      <c r="F12" s="72" t="s">
        <v>592</v>
      </c>
      <c r="G12" s="72" t="s">
        <v>592</v>
      </c>
      <c r="H12" s="72" t="s">
        <v>592</v>
      </c>
      <c r="I12" s="72" t="s">
        <v>592</v>
      </c>
      <c r="J12" s="73" t="s">
        <v>537</v>
      </c>
      <c r="K12" s="72" t="s">
        <v>592</v>
      </c>
    </row>
    <row r="13" spans="1:12" hidden="1" x14ac:dyDescent="0.25">
      <c r="A13" s="148" t="s">
        <v>655</v>
      </c>
      <c r="B13" s="164" t="s">
        <v>656</v>
      </c>
      <c r="C13" s="165">
        <v>475000</v>
      </c>
      <c r="D13" s="164" t="s">
        <v>657</v>
      </c>
      <c r="E13" s="177" t="s">
        <v>799</v>
      </c>
      <c r="F13" s="162" t="s">
        <v>592</v>
      </c>
      <c r="G13" s="162" t="s">
        <v>592</v>
      </c>
      <c r="H13" s="162" t="s">
        <v>592</v>
      </c>
      <c r="I13" s="162" t="s">
        <v>592</v>
      </c>
      <c r="J13" s="162" t="s">
        <v>592</v>
      </c>
      <c r="K13" s="162" t="s">
        <v>592</v>
      </c>
      <c r="L13" s="160" t="s">
        <v>33</v>
      </c>
    </row>
    <row r="14" spans="1:12" hidden="1" x14ac:dyDescent="0.25">
      <c r="A14" s="149"/>
      <c r="B14" s="164"/>
      <c r="C14" s="165"/>
      <c r="D14" s="164"/>
      <c r="E14" s="177"/>
      <c r="F14" s="162"/>
      <c r="G14" s="162"/>
      <c r="H14" s="162"/>
      <c r="I14" s="162"/>
      <c r="J14" s="162"/>
      <c r="K14" s="162"/>
      <c r="L14" s="160"/>
    </row>
    <row r="15" spans="1:12" hidden="1" x14ac:dyDescent="0.25">
      <c r="A15" s="149"/>
      <c r="B15" s="164"/>
      <c r="C15" s="165"/>
      <c r="D15" s="164"/>
      <c r="E15" s="177"/>
      <c r="F15" s="162"/>
      <c r="G15" s="162"/>
      <c r="H15" s="162"/>
      <c r="I15" s="162"/>
      <c r="J15" s="162"/>
      <c r="K15" s="162"/>
      <c r="L15" s="160"/>
    </row>
    <row r="16" spans="1:12" hidden="1" x14ac:dyDescent="0.25">
      <c r="A16" s="149"/>
      <c r="B16" s="164"/>
      <c r="C16" s="165"/>
      <c r="D16" s="164"/>
      <c r="E16" s="177"/>
      <c r="F16" s="162"/>
      <c r="G16" s="162"/>
      <c r="H16" s="162"/>
      <c r="I16" s="162"/>
      <c r="J16" s="162"/>
      <c r="K16" s="162"/>
      <c r="L16" s="160"/>
    </row>
    <row r="17" spans="1:12" hidden="1" x14ac:dyDescent="0.25">
      <c r="A17" s="149"/>
      <c r="B17" s="164"/>
      <c r="C17" s="165"/>
      <c r="D17" s="164"/>
      <c r="E17" s="177"/>
      <c r="F17" s="162"/>
      <c r="G17" s="162"/>
      <c r="H17" s="162"/>
      <c r="I17" s="162"/>
      <c r="J17" s="162"/>
      <c r="K17" s="162"/>
      <c r="L17" s="160"/>
    </row>
    <row r="18" spans="1:12" hidden="1" x14ac:dyDescent="0.25">
      <c r="A18" s="149"/>
      <c r="B18" s="164"/>
      <c r="C18" s="165"/>
      <c r="D18" s="164"/>
      <c r="E18" s="177"/>
      <c r="F18" s="162"/>
      <c r="G18" s="162"/>
      <c r="H18" s="162"/>
      <c r="I18" s="162"/>
      <c r="J18" s="162"/>
      <c r="K18" s="162"/>
      <c r="L18" s="160"/>
    </row>
    <row r="19" spans="1:12" hidden="1" x14ac:dyDescent="0.25">
      <c r="A19" s="149"/>
      <c r="B19" s="164"/>
      <c r="C19" s="165"/>
      <c r="D19" s="164"/>
      <c r="E19" s="177"/>
      <c r="F19" s="162"/>
      <c r="G19" s="162"/>
      <c r="H19" s="162"/>
      <c r="I19" s="162"/>
      <c r="J19" s="162"/>
      <c r="K19" s="162"/>
      <c r="L19" s="160"/>
    </row>
    <row r="20" spans="1:12" hidden="1" x14ac:dyDescent="0.25">
      <c r="A20" s="150"/>
      <c r="B20" s="164"/>
      <c r="C20" s="165"/>
      <c r="D20" s="164"/>
      <c r="E20" s="177"/>
      <c r="F20" s="162"/>
      <c r="G20" s="162"/>
      <c r="H20" s="162"/>
      <c r="I20" s="162"/>
      <c r="J20" s="162"/>
      <c r="K20" s="162"/>
      <c r="L20" s="160"/>
    </row>
    <row r="21" spans="1:12" hidden="1" x14ac:dyDescent="0.25">
      <c r="A21" s="148" t="s">
        <v>660</v>
      </c>
      <c r="B21" s="164" t="s">
        <v>661</v>
      </c>
      <c r="C21" s="165">
        <v>200000</v>
      </c>
      <c r="D21" s="164" t="s">
        <v>662</v>
      </c>
      <c r="E21" s="164" t="s">
        <v>659</v>
      </c>
      <c r="F21" s="162" t="s">
        <v>592</v>
      </c>
      <c r="G21" s="162" t="s">
        <v>592</v>
      </c>
      <c r="H21" s="162" t="s">
        <v>537</v>
      </c>
      <c r="I21" s="162" t="s">
        <v>592</v>
      </c>
      <c r="J21" s="162" t="s">
        <v>592</v>
      </c>
      <c r="K21" s="162" t="s">
        <v>592</v>
      </c>
      <c r="L21" s="160"/>
    </row>
    <row r="22" spans="1:12" hidden="1" x14ac:dyDescent="0.25">
      <c r="A22" s="149"/>
      <c r="B22" s="164"/>
      <c r="C22" s="165"/>
      <c r="D22" s="164"/>
      <c r="E22" s="164"/>
      <c r="F22" s="162"/>
      <c r="G22" s="162"/>
      <c r="H22" s="162"/>
      <c r="I22" s="162"/>
      <c r="J22" s="162"/>
      <c r="K22" s="162"/>
      <c r="L22" s="160"/>
    </row>
    <row r="23" spans="1:12" hidden="1" x14ac:dyDescent="0.25">
      <c r="A23" s="149"/>
      <c r="B23" s="164"/>
      <c r="C23" s="165"/>
      <c r="D23" s="164"/>
      <c r="E23" s="164"/>
      <c r="F23" s="162"/>
      <c r="G23" s="162"/>
      <c r="H23" s="162"/>
      <c r="I23" s="162"/>
      <c r="J23" s="162"/>
      <c r="K23" s="162"/>
      <c r="L23" s="160"/>
    </row>
    <row r="24" spans="1:12" ht="16.5" hidden="1" x14ac:dyDescent="0.25">
      <c r="A24" s="150"/>
      <c r="B24" s="83" t="s">
        <v>663</v>
      </c>
      <c r="C24" s="84">
        <v>200000</v>
      </c>
      <c r="D24" s="83" t="s">
        <v>664</v>
      </c>
      <c r="E24" s="83" t="s">
        <v>658</v>
      </c>
      <c r="F24" s="85" t="s">
        <v>592</v>
      </c>
      <c r="G24" s="85" t="s">
        <v>537</v>
      </c>
      <c r="H24" s="85" t="s">
        <v>592</v>
      </c>
      <c r="I24" s="85" t="s">
        <v>592</v>
      </c>
      <c r="J24" s="85" t="s">
        <v>592</v>
      </c>
      <c r="K24" s="85" t="s">
        <v>592</v>
      </c>
    </row>
    <row r="25" spans="1:12" hidden="1" x14ac:dyDescent="0.25">
      <c r="A25" s="148" t="s">
        <v>665</v>
      </c>
      <c r="B25" s="164" t="s">
        <v>666</v>
      </c>
      <c r="C25" s="165">
        <v>250000</v>
      </c>
      <c r="D25" s="164" t="s">
        <v>667</v>
      </c>
      <c r="E25" s="164" t="s">
        <v>658</v>
      </c>
      <c r="F25" s="162" t="s">
        <v>592</v>
      </c>
      <c r="G25" s="162" t="s">
        <v>592</v>
      </c>
      <c r="H25" s="162" t="s">
        <v>592</v>
      </c>
      <c r="I25" s="162" t="s">
        <v>592</v>
      </c>
      <c r="J25" s="162" t="s">
        <v>592</v>
      </c>
      <c r="K25" s="162" t="s">
        <v>592</v>
      </c>
      <c r="L25" s="160" t="s">
        <v>33</v>
      </c>
    </row>
    <row r="26" spans="1:12" hidden="1" x14ac:dyDescent="0.25">
      <c r="A26" s="149"/>
      <c r="B26" s="164"/>
      <c r="C26" s="165"/>
      <c r="D26" s="164"/>
      <c r="E26" s="164"/>
      <c r="F26" s="162"/>
      <c r="G26" s="162"/>
      <c r="H26" s="162"/>
      <c r="I26" s="162"/>
      <c r="J26" s="162"/>
      <c r="K26" s="162"/>
      <c r="L26" s="160"/>
    </row>
    <row r="27" spans="1:12" ht="16.5" hidden="1" x14ac:dyDescent="0.25">
      <c r="A27" s="149"/>
      <c r="B27" s="83" t="s">
        <v>668</v>
      </c>
      <c r="C27" s="84">
        <v>250000</v>
      </c>
      <c r="D27" s="83" t="s">
        <v>669</v>
      </c>
      <c r="E27" s="83" t="s">
        <v>670</v>
      </c>
      <c r="F27" s="85" t="s">
        <v>592</v>
      </c>
      <c r="G27" s="85" t="s">
        <v>592</v>
      </c>
      <c r="H27" s="85" t="s">
        <v>592</v>
      </c>
      <c r="I27" s="85" t="s">
        <v>592</v>
      </c>
      <c r="J27" s="85" t="s">
        <v>592</v>
      </c>
      <c r="K27" s="85" t="s">
        <v>592</v>
      </c>
      <c r="L27" s="95" t="s">
        <v>33</v>
      </c>
    </row>
    <row r="28" spans="1:12" ht="16.5" hidden="1" x14ac:dyDescent="0.25">
      <c r="A28" s="150"/>
      <c r="B28" s="83" t="s">
        <v>671</v>
      </c>
      <c r="C28" s="84">
        <v>400000</v>
      </c>
      <c r="D28" s="83" t="s">
        <v>662</v>
      </c>
      <c r="E28" s="83" t="s">
        <v>658</v>
      </c>
      <c r="F28" s="85" t="s">
        <v>592</v>
      </c>
      <c r="G28" s="85" t="s">
        <v>537</v>
      </c>
      <c r="H28" s="85" t="s">
        <v>592</v>
      </c>
      <c r="I28" s="85" t="s">
        <v>592</v>
      </c>
      <c r="J28" s="85" t="s">
        <v>592</v>
      </c>
      <c r="K28" s="85" t="s">
        <v>592</v>
      </c>
      <c r="L28" s="95" t="s">
        <v>804</v>
      </c>
    </row>
    <row r="29" spans="1:12" hidden="1" x14ac:dyDescent="0.25">
      <c r="A29" s="148" t="s">
        <v>672</v>
      </c>
      <c r="B29" s="164" t="s">
        <v>673</v>
      </c>
      <c r="C29" s="165">
        <v>400000</v>
      </c>
      <c r="D29" s="164" t="s">
        <v>657</v>
      </c>
      <c r="E29" s="164" t="s">
        <v>658</v>
      </c>
      <c r="F29" s="162" t="s">
        <v>592</v>
      </c>
      <c r="G29" s="162" t="s">
        <v>592</v>
      </c>
      <c r="H29" s="162" t="s">
        <v>592</v>
      </c>
      <c r="I29" s="162" t="s">
        <v>592</v>
      </c>
      <c r="J29" s="162" t="s">
        <v>592</v>
      </c>
      <c r="K29" s="162" t="s">
        <v>592</v>
      </c>
      <c r="L29" s="160"/>
    </row>
    <row r="30" spans="1:12" hidden="1" x14ac:dyDescent="0.25">
      <c r="A30" s="149"/>
      <c r="B30" s="164"/>
      <c r="C30" s="165"/>
      <c r="D30" s="164"/>
      <c r="E30" s="164"/>
      <c r="F30" s="162"/>
      <c r="G30" s="162"/>
      <c r="H30" s="162"/>
      <c r="I30" s="162"/>
      <c r="J30" s="162"/>
      <c r="K30" s="162"/>
      <c r="L30" s="160"/>
    </row>
    <row r="31" spans="1:12" hidden="1" x14ac:dyDescent="0.25">
      <c r="A31" s="149"/>
      <c r="B31" s="164"/>
      <c r="C31" s="165"/>
      <c r="D31" s="164"/>
      <c r="E31" s="164"/>
      <c r="F31" s="162"/>
      <c r="G31" s="162"/>
      <c r="H31" s="162"/>
      <c r="I31" s="162"/>
      <c r="J31" s="162"/>
      <c r="K31" s="162"/>
      <c r="L31" s="160"/>
    </row>
    <row r="32" spans="1:12" hidden="1" x14ac:dyDescent="0.25">
      <c r="A32" s="149"/>
      <c r="B32" s="164"/>
      <c r="C32" s="165"/>
      <c r="D32" s="164"/>
      <c r="E32" s="164"/>
      <c r="F32" s="162"/>
      <c r="G32" s="162"/>
      <c r="H32" s="162"/>
      <c r="I32" s="162"/>
      <c r="J32" s="162"/>
      <c r="K32" s="162"/>
      <c r="L32" s="160"/>
    </row>
    <row r="33" spans="1:12" hidden="1" x14ac:dyDescent="0.25">
      <c r="A33" s="149"/>
      <c r="B33" s="164"/>
      <c r="C33" s="165"/>
      <c r="D33" s="164"/>
      <c r="E33" s="164"/>
      <c r="F33" s="162"/>
      <c r="G33" s="162"/>
      <c r="H33" s="162"/>
      <c r="I33" s="162"/>
      <c r="J33" s="162"/>
      <c r="K33" s="162"/>
      <c r="L33" s="160"/>
    </row>
    <row r="34" spans="1:12" hidden="1" x14ac:dyDescent="0.25">
      <c r="A34" s="149"/>
      <c r="B34" s="191"/>
      <c r="C34" s="198"/>
      <c r="D34" s="191"/>
      <c r="E34" s="191"/>
      <c r="F34" s="196"/>
      <c r="G34" s="196"/>
      <c r="H34" s="196"/>
      <c r="I34" s="196"/>
      <c r="J34" s="196"/>
      <c r="K34" s="196"/>
      <c r="L34" s="160"/>
    </row>
    <row r="35" spans="1:12" x14ac:dyDescent="0.25">
      <c r="A35" s="177"/>
      <c r="B35" s="166" t="s">
        <v>674</v>
      </c>
      <c r="C35" s="165">
        <v>1550000</v>
      </c>
      <c r="D35" s="222" t="s">
        <v>657</v>
      </c>
      <c r="E35" s="49" t="s">
        <v>658</v>
      </c>
      <c r="F35" s="171" t="s">
        <v>592</v>
      </c>
      <c r="G35" s="171" t="s">
        <v>592</v>
      </c>
      <c r="H35" s="171" t="s">
        <v>592</v>
      </c>
      <c r="I35" s="171" t="s">
        <v>592</v>
      </c>
      <c r="J35" s="171" t="s">
        <v>537</v>
      </c>
      <c r="K35" s="171" t="s">
        <v>592</v>
      </c>
      <c r="L35" s="160" t="s">
        <v>34</v>
      </c>
    </row>
    <row r="36" spans="1:12" hidden="1" x14ac:dyDescent="0.25">
      <c r="A36" s="149"/>
      <c r="B36" s="218"/>
      <c r="C36" s="189"/>
      <c r="D36" s="218"/>
      <c r="E36" s="111" t="s">
        <v>659</v>
      </c>
      <c r="F36" s="226"/>
      <c r="G36" s="226"/>
      <c r="H36" s="226"/>
      <c r="I36" s="226"/>
      <c r="J36" s="226"/>
      <c r="K36" s="226"/>
      <c r="L36" s="160"/>
    </row>
    <row r="37" spans="1:12" x14ac:dyDescent="0.25">
      <c r="A37" s="177"/>
      <c r="B37" s="166" t="s">
        <v>675</v>
      </c>
      <c r="C37" s="165">
        <v>100000</v>
      </c>
      <c r="D37" s="222" t="s">
        <v>657</v>
      </c>
      <c r="E37" s="49" t="s">
        <v>658</v>
      </c>
      <c r="F37" s="171" t="s">
        <v>592</v>
      </c>
      <c r="G37" s="171" t="s">
        <v>537</v>
      </c>
      <c r="H37" s="171" t="s">
        <v>592</v>
      </c>
      <c r="I37" s="171" t="s">
        <v>592</v>
      </c>
      <c r="J37" s="171" t="s">
        <v>592</v>
      </c>
      <c r="K37" s="171" t="s">
        <v>592</v>
      </c>
      <c r="L37" s="160" t="s">
        <v>805</v>
      </c>
    </row>
    <row r="38" spans="1:12" hidden="1" x14ac:dyDescent="0.25">
      <c r="A38" s="149"/>
      <c r="B38" s="194"/>
      <c r="C38" s="195"/>
      <c r="D38" s="194"/>
      <c r="E38" s="112" t="s">
        <v>659</v>
      </c>
      <c r="F38" s="225"/>
      <c r="G38" s="225"/>
      <c r="H38" s="225"/>
      <c r="I38" s="225"/>
      <c r="J38" s="225"/>
      <c r="K38" s="225"/>
      <c r="L38" s="160"/>
    </row>
    <row r="39" spans="1:12" ht="30" hidden="1" x14ac:dyDescent="0.25">
      <c r="A39" s="149"/>
      <c r="B39" s="105" t="s">
        <v>676</v>
      </c>
      <c r="C39" s="106">
        <v>80000</v>
      </c>
      <c r="D39" s="105" t="s">
        <v>657</v>
      </c>
      <c r="E39" s="105" t="s">
        <v>658</v>
      </c>
      <c r="F39" s="107" t="s">
        <v>592</v>
      </c>
      <c r="G39" s="107" t="s">
        <v>592</v>
      </c>
      <c r="H39" s="107" t="s">
        <v>537</v>
      </c>
      <c r="I39" s="107" t="s">
        <v>592</v>
      </c>
      <c r="J39" s="107" t="s">
        <v>592</v>
      </c>
      <c r="K39" s="107" t="s">
        <v>592</v>
      </c>
      <c r="L39" s="95" t="s">
        <v>33</v>
      </c>
    </row>
    <row r="40" spans="1:12" ht="16.5" x14ac:dyDescent="0.25">
      <c r="A40" s="177" t="s">
        <v>600</v>
      </c>
      <c r="B40" s="83" t="s">
        <v>679</v>
      </c>
      <c r="C40" s="84">
        <v>250000</v>
      </c>
      <c r="D40" s="100" t="s">
        <v>680</v>
      </c>
      <c r="E40" s="83" t="s">
        <v>678</v>
      </c>
      <c r="F40" s="85" t="s">
        <v>537</v>
      </c>
      <c r="G40" s="85" t="s">
        <v>592</v>
      </c>
      <c r="H40" s="85" t="s">
        <v>592</v>
      </c>
      <c r="I40" s="85" t="s">
        <v>592</v>
      </c>
      <c r="J40" s="85" t="s">
        <v>592</v>
      </c>
      <c r="K40" s="85" t="s">
        <v>592</v>
      </c>
      <c r="L40" s="95" t="s">
        <v>34</v>
      </c>
    </row>
    <row r="41" spans="1:12" ht="16.5" hidden="1" x14ac:dyDescent="0.25">
      <c r="A41" s="149"/>
      <c r="B41" s="113" t="s">
        <v>681</v>
      </c>
      <c r="C41" s="114">
        <v>300000</v>
      </c>
      <c r="D41" s="113" t="s">
        <v>682</v>
      </c>
      <c r="E41" s="115" t="s">
        <v>683</v>
      </c>
      <c r="F41" s="116" t="s">
        <v>592</v>
      </c>
      <c r="G41" s="116" t="s">
        <v>592</v>
      </c>
      <c r="H41" s="116" t="s">
        <v>592</v>
      </c>
      <c r="I41" s="116" t="s">
        <v>592</v>
      </c>
      <c r="J41" s="116" t="s">
        <v>592</v>
      </c>
      <c r="K41" s="116" t="s">
        <v>592</v>
      </c>
      <c r="L41" s="95" t="s">
        <v>33</v>
      </c>
    </row>
    <row r="42" spans="1:12" ht="16.5" x14ac:dyDescent="0.25">
      <c r="A42" s="177"/>
      <c r="B42" s="83" t="s">
        <v>684</v>
      </c>
      <c r="C42" s="84">
        <v>350000</v>
      </c>
      <c r="D42" s="100" t="s">
        <v>662</v>
      </c>
      <c r="E42" s="83" t="s">
        <v>685</v>
      </c>
      <c r="F42" s="85" t="s">
        <v>592</v>
      </c>
      <c r="G42" s="85" t="s">
        <v>537</v>
      </c>
      <c r="H42" s="85" t="s">
        <v>537</v>
      </c>
      <c r="I42" s="85" t="s">
        <v>592</v>
      </c>
      <c r="J42" s="85" t="s">
        <v>592</v>
      </c>
      <c r="K42" s="85" t="s">
        <v>592</v>
      </c>
      <c r="L42" s="95" t="s">
        <v>34</v>
      </c>
    </row>
    <row r="43" spans="1:12" ht="16.5" hidden="1" x14ac:dyDescent="0.25">
      <c r="A43" s="149"/>
      <c r="B43" s="113" t="s">
        <v>686</v>
      </c>
      <c r="C43" s="114">
        <v>5000000</v>
      </c>
      <c r="D43" s="113" t="s">
        <v>677</v>
      </c>
      <c r="E43" s="113" t="s">
        <v>685</v>
      </c>
      <c r="F43" s="116" t="s">
        <v>592</v>
      </c>
      <c r="G43" s="116" t="s">
        <v>592</v>
      </c>
      <c r="H43" s="116" t="s">
        <v>592</v>
      </c>
      <c r="I43" s="116" t="s">
        <v>592</v>
      </c>
      <c r="J43" s="116" t="s">
        <v>592</v>
      </c>
      <c r="K43" s="116" t="s">
        <v>592</v>
      </c>
      <c r="L43" s="95" t="s">
        <v>33</v>
      </c>
    </row>
    <row r="44" spans="1:12" ht="16.5" x14ac:dyDescent="0.25">
      <c r="A44" s="177"/>
      <c r="B44" s="88" t="s">
        <v>687</v>
      </c>
      <c r="C44" s="84">
        <v>600000</v>
      </c>
      <c r="D44" s="100" t="s">
        <v>680</v>
      </c>
      <c r="E44" s="83" t="s">
        <v>678</v>
      </c>
      <c r="F44" s="85" t="s">
        <v>537</v>
      </c>
      <c r="G44" s="85" t="s">
        <v>592</v>
      </c>
      <c r="H44" s="85" t="s">
        <v>592</v>
      </c>
      <c r="I44" s="85" t="s">
        <v>537</v>
      </c>
      <c r="J44" s="85" t="s">
        <v>592</v>
      </c>
      <c r="K44" s="85" t="s">
        <v>592</v>
      </c>
      <c r="L44" s="95" t="s">
        <v>34</v>
      </c>
    </row>
    <row r="45" spans="1:12" x14ac:dyDescent="0.25">
      <c r="A45" s="177"/>
      <c r="B45" s="163" t="s">
        <v>688</v>
      </c>
      <c r="C45" s="165">
        <v>2200000</v>
      </c>
      <c r="D45" s="190">
        <v>2017</v>
      </c>
      <c r="E45" s="83" t="s">
        <v>685</v>
      </c>
      <c r="F45" s="162" t="s">
        <v>592</v>
      </c>
      <c r="G45" s="162" t="s">
        <v>537</v>
      </c>
      <c r="H45" s="162" t="s">
        <v>537</v>
      </c>
      <c r="I45" s="162" t="s">
        <v>537</v>
      </c>
      <c r="J45" s="162" t="s">
        <v>592</v>
      </c>
      <c r="K45" s="162" t="s">
        <v>592</v>
      </c>
      <c r="L45" s="160" t="s">
        <v>34</v>
      </c>
    </row>
    <row r="46" spans="1:12" hidden="1" x14ac:dyDescent="0.25">
      <c r="A46" s="149"/>
      <c r="B46" s="224"/>
      <c r="C46" s="189"/>
      <c r="D46" s="219"/>
      <c r="E46" s="113" t="s">
        <v>678</v>
      </c>
      <c r="F46" s="187"/>
      <c r="G46" s="187"/>
      <c r="H46" s="187"/>
      <c r="I46" s="187"/>
      <c r="J46" s="187"/>
      <c r="K46" s="187"/>
      <c r="L46" s="160"/>
    </row>
    <row r="47" spans="1:12" ht="29.25" customHeight="1" x14ac:dyDescent="0.25">
      <c r="A47" s="177"/>
      <c r="B47" s="163" t="s">
        <v>689</v>
      </c>
      <c r="C47" s="165">
        <v>4830000</v>
      </c>
      <c r="D47" s="190">
        <v>2018</v>
      </c>
      <c r="E47" s="83" t="s">
        <v>685</v>
      </c>
      <c r="F47" s="162" t="s">
        <v>592</v>
      </c>
      <c r="G47" s="162" t="s">
        <v>537</v>
      </c>
      <c r="H47" s="162" t="s">
        <v>537</v>
      </c>
      <c r="I47" s="162" t="s">
        <v>537</v>
      </c>
      <c r="J47" s="162" t="s">
        <v>537</v>
      </c>
      <c r="K47" s="162" t="s">
        <v>592</v>
      </c>
      <c r="L47" s="160" t="s">
        <v>34</v>
      </c>
    </row>
    <row r="48" spans="1:12" hidden="1" x14ac:dyDescent="0.25">
      <c r="A48" s="149"/>
      <c r="B48" s="224"/>
      <c r="C48" s="189"/>
      <c r="D48" s="219"/>
      <c r="E48" s="113" t="s">
        <v>678</v>
      </c>
      <c r="F48" s="187"/>
      <c r="G48" s="187"/>
      <c r="H48" s="187"/>
      <c r="I48" s="187"/>
      <c r="J48" s="187"/>
      <c r="K48" s="187"/>
      <c r="L48" s="160"/>
    </row>
    <row r="49" spans="1:12" ht="15.75" customHeight="1" x14ac:dyDescent="0.25">
      <c r="A49" s="177"/>
      <c r="B49" s="172" t="s">
        <v>591</v>
      </c>
      <c r="C49" s="165">
        <v>850000</v>
      </c>
      <c r="D49" s="222" t="s">
        <v>565</v>
      </c>
      <c r="E49" s="83" t="s">
        <v>685</v>
      </c>
      <c r="F49" s="175" t="s">
        <v>537</v>
      </c>
      <c r="G49" s="175" t="s">
        <v>592</v>
      </c>
      <c r="H49" s="175" t="s">
        <v>592</v>
      </c>
      <c r="I49" s="175" t="s">
        <v>592</v>
      </c>
      <c r="J49" s="175" t="s">
        <v>592</v>
      </c>
      <c r="K49" s="175" t="s">
        <v>592</v>
      </c>
      <c r="L49" s="160" t="s">
        <v>34</v>
      </c>
    </row>
    <row r="50" spans="1:12" ht="15.75" hidden="1" customHeight="1" x14ac:dyDescent="0.25">
      <c r="A50" s="149"/>
      <c r="B50" s="221"/>
      <c r="C50" s="189"/>
      <c r="D50" s="223"/>
      <c r="E50" s="113" t="s">
        <v>678</v>
      </c>
      <c r="F50" s="220"/>
      <c r="G50" s="220"/>
      <c r="H50" s="220"/>
      <c r="I50" s="220"/>
      <c r="J50" s="220"/>
      <c r="K50" s="220"/>
      <c r="L50" s="160"/>
    </row>
    <row r="51" spans="1:12" ht="16.5" x14ac:dyDescent="0.25">
      <c r="A51" s="177" t="s">
        <v>690</v>
      </c>
      <c r="B51" s="83" t="s">
        <v>691</v>
      </c>
      <c r="C51" s="84">
        <v>225000</v>
      </c>
      <c r="D51" s="100" t="s">
        <v>692</v>
      </c>
      <c r="E51" s="83" t="s">
        <v>678</v>
      </c>
      <c r="F51" s="85" t="s">
        <v>592</v>
      </c>
      <c r="G51" s="85" t="s">
        <v>592</v>
      </c>
      <c r="H51" s="85" t="s">
        <v>592</v>
      </c>
      <c r="I51" s="85" t="s">
        <v>537</v>
      </c>
      <c r="J51" s="85" t="s">
        <v>592</v>
      </c>
      <c r="K51" s="85" t="s">
        <v>592</v>
      </c>
      <c r="L51" s="95" t="s">
        <v>34</v>
      </c>
    </row>
    <row r="52" spans="1:12" ht="16.5" hidden="1" x14ac:dyDescent="0.25">
      <c r="A52" s="149"/>
      <c r="B52" s="113" t="s">
        <v>693</v>
      </c>
      <c r="C52" s="114">
        <v>200000</v>
      </c>
      <c r="D52" s="113" t="s">
        <v>677</v>
      </c>
      <c r="E52" s="113" t="s">
        <v>678</v>
      </c>
      <c r="F52" s="116" t="s">
        <v>592</v>
      </c>
      <c r="G52" s="116" t="s">
        <v>592</v>
      </c>
      <c r="H52" s="116" t="s">
        <v>592</v>
      </c>
      <c r="I52" s="116" t="s">
        <v>592</v>
      </c>
      <c r="J52" s="116" t="s">
        <v>592</v>
      </c>
      <c r="K52" s="116" t="s">
        <v>592</v>
      </c>
      <c r="L52" s="95" t="s">
        <v>33</v>
      </c>
    </row>
    <row r="53" spans="1:12" ht="16.5" x14ac:dyDescent="0.25">
      <c r="A53" s="177"/>
      <c r="B53" s="83" t="s">
        <v>694</v>
      </c>
      <c r="C53" s="84">
        <v>200000</v>
      </c>
      <c r="D53" s="100" t="s">
        <v>695</v>
      </c>
      <c r="E53" s="83" t="s">
        <v>678</v>
      </c>
      <c r="F53" s="85" t="s">
        <v>537</v>
      </c>
      <c r="G53" s="85" t="s">
        <v>592</v>
      </c>
      <c r="H53" s="85" t="s">
        <v>592</v>
      </c>
      <c r="I53" s="85" t="s">
        <v>537</v>
      </c>
      <c r="J53" s="85" t="s">
        <v>592</v>
      </c>
      <c r="K53" s="85" t="s">
        <v>592</v>
      </c>
      <c r="L53" s="95" t="s">
        <v>34</v>
      </c>
    </row>
    <row r="54" spans="1:12" ht="16.5" hidden="1" x14ac:dyDescent="0.25">
      <c r="A54" s="149"/>
      <c r="B54" s="117" t="s">
        <v>696</v>
      </c>
      <c r="C54" s="118">
        <v>500000</v>
      </c>
      <c r="D54" s="117" t="s">
        <v>697</v>
      </c>
      <c r="E54" s="117" t="s">
        <v>685</v>
      </c>
      <c r="F54" s="119" t="s">
        <v>592</v>
      </c>
      <c r="G54" s="119" t="s">
        <v>592</v>
      </c>
      <c r="H54" s="119" t="s">
        <v>592</v>
      </c>
      <c r="I54" s="119" t="s">
        <v>592</v>
      </c>
      <c r="J54" s="119" t="s">
        <v>592</v>
      </c>
      <c r="K54" s="119" t="s">
        <v>592</v>
      </c>
    </row>
    <row r="55" spans="1:12" ht="16.5" hidden="1" x14ac:dyDescent="0.25">
      <c r="A55" s="149"/>
      <c r="B55" s="83" t="s">
        <v>698</v>
      </c>
      <c r="C55" s="84" t="s">
        <v>800</v>
      </c>
      <c r="D55" s="83" t="s">
        <v>697</v>
      </c>
      <c r="E55" s="83" t="s">
        <v>685</v>
      </c>
      <c r="F55" s="85" t="s">
        <v>592</v>
      </c>
      <c r="G55" s="85" t="s">
        <v>592</v>
      </c>
      <c r="H55" s="85" t="s">
        <v>592</v>
      </c>
      <c r="I55" s="85" t="s">
        <v>592</v>
      </c>
      <c r="J55" s="85" t="s">
        <v>592</v>
      </c>
      <c r="K55" s="85" t="s">
        <v>592</v>
      </c>
    </row>
    <row r="56" spans="1:12" ht="16.5" hidden="1" x14ac:dyDescent="0.25">
      <c r="A56" s="149"/>
      <c r="B56" s="108" t="s">
        <v>699</v>
      </c>
      <c r="C56" s="106" t="s">
        <v>801</v>
      </c>
      <c r="D56" s="108" t="s">
        <v>700</v>
      </c>
      <c r="E56" s="108" t="s">
        <v>701</v>
      </c>
      <c r="F56" s="109" t="s">
        <v>592</v>
      </c>
      <c r="G56" s="109" t="s">
        <v>592</v>
      </c>
      <c r="H56" s="109" t="s">
        <v>592</v>
      </c>
      <c r="I56" s="109" t="s">
        <v>592</v>
      </c>
      <c r="J56" s="109" t="s">
        <v>592</v>
      </c>
      <c r="K56" s="109" t="s">
        <v>592</v>
      </c>
    </row>
    <row r="57" spans="1:12" x14ac:dyDescent="0.25">
      <c r="A57" s="177" t="s">
        <v>702</v>
      </c>
      <c r="B57" s="164" t="s">
        <v>703</v>
      </c>
      <c r="C57" s="165">
        <v>450000</v>
      </c>
      <c r="D57" s="190" t="s">
        <v>680</v>
      </c>
      <c r="E57" s="83" t="s">
        <v>659</v>
      </c>
      <c r="F57" s="162" t="s">
        <v>592</v>
      </c>
      <c r="G57" s="162" t="s">
        <v>592</v>
      </c>
      <c r="H57" s="162" t="s">
        <v>592</v>
      </c>
      <c r="I57" s="162" t="s">
        <v>537</v>
      </c>
      <c r="J57" s="162" t="s">
        <v>592</v>
      </c>
      <c r="K57" s="162" t="s">
        <v>592</v>
      </c>
      <c r="L57" s="160" t="s">
        <v>806</v>
      </c>
    </row>
    <row r="58" spans="1:12" hidden="1" x14ac:dyDescent="0.25">
      <c r="A58" s="149"/>
      <c r="B58" s="192"/>
      <c r="C58" s="195"/>
      <c r="D58" s="192"/>
      <c r="E58" s="120" t="s">
        <v>683</v>
      </c>
      <c r="F58" s="193"/>
      <c r="G58" s="193"/>
      <c r="H58" s="193"/>
      <c r="I58" s="193"/>
      <c r="J58" s="193"/>
      <c r="K58" s="193"/>
      <c r="L58" s="160"/>
    </row>
    <row r="59" spans="1:12" hidden="1" x14ac:dyDescent="0.25">
      <c r="A59" s="149"/>
      <c r="B59" s="164" t="s">
        <v>704</v>
      </c>
      <c r="C59" s="165">
        <v>120000</v>
      </c>
      <c r="D59" s="164" t="s">
        <v>695</v>
      </c>
      <c r="E59" s="83" t="s">
        <v>659</v>
      </c>
      <c r="F59" s="162" t="s">
        <v>592</v>
      </c>
      <c r="G59" s="162" t="s">
        <v>592</v>
      </c>
      <c r="H59" s="162" t="s">
        <v>592</v>
      </c>
      <c r="I59" s="162" t="s">
        <v>592</v>
      </c>
      <c r="J59" s="162" t="s">
        <v>592</v>
      </c>
      <c r="K59" s="162" t="s">
        <v>592</v>
      </c>
      <c r="L59" s="160"/>
    </row>
    <row r="60" spans="1:12" hidden="1" x14ac:dyDescent="0.25">
      <c r="A60" s="149"/>
      <c r="B60" s="164"/>
      <c r="C60" s="165"/>
      <c r="D60" s="164"/>
      <c r="E60" s="83" t="s">
        <v>678</v>
      </c>
      <c r="F60" s="162"/>
      <c r="G60" s="162"/>
      <c r="H60" s="162"/>
      <c r="I60" s="162"/>
      <c r="J60" s="162"/>
      <c r="K60" s="162"/>
      <c r="L60" s="160"/>
    </row>
    <row r="61" spans="1:12" hidden="1" x14ac:dyDescent="0.25">
      <c r="A61" s="149"/>
      <c r="B61" s="164" t="s">
        <v>705</v>
      </c>
      <c r="C61" s="165">
        <v>150000</v>
      </c>
      <c r="D61" s="164" t="s">
        <v>706</v>
      </c>
      <c r="E61" s="83" t="s">
        <v>659</v>
      </c>
      <c r="F61" s="162" t="s">
        <v>592</v>
      </c>
      <c r="G61" s="162" t="s">
        <v>592</v>
      </c>
      <c r="H61" s="162" t="s">
        <v>592</v>
      </c>
      <c r="I61" s="162" t="s">
        <v>592</v>
      </c>
      <c r="J61" s="162" t="s">
        <v>592</v>
      </c>
      <c r="K61" s="162" t="s">
        <v>592</v>
      </c>
      <c r="L61" s="160" t="s">
        <v>33</v>
      </c>
    </row>
    <row r="62" spans="1:12" hidden="1" x14ac:dyDescent="0.25">
      <c r="A62" s="149"/>
      <c r="B62" s="164"/>
      <c r="C62" s="165"/>
      <c r="D62" s="164"/>
      <c r="E62" s="83" t="s">
        <v>678</v>
      </c>
      <c r="F62" s="162"/>
      <c r="G62" s="162"/>
      <c r="H62" s="162"/>
      <c r="I62" s="162"/>
      <c r="J62" s="162"/>
      <c r="K62" s="162"/>
      <c r="L62" s="160"/>
    </row>
    <row r="63" spans="1:12" ht="16.5" hidden="1" x14ac:dyDescent="0.25">
      <c r="A63" s="149"/>
      <c r="B63" s="88" t="s">
        <v>707</v>
      </c>
      <c r="C63" s="84">
        <v>150000</v>
      </c>
      <c r="D63" s="83" t="s">
        <v>708</v>
      </c>
      <c r="E63" s="83" t="s">
        <v>658</v>
      </c>
      <c r="F63" s="85" t="s">
        <v>592</v>
      </c>
      <c r="G63" s="85" t="s">
        <v>592</v>
      </c>
      <c r="H63" s="85" t="s">
        <v>592</v>
      </c>
      <c r="I63" s="85" t="s">
        <v>592</v>
      </c>
      <c r="J63" s="85" t="s">
        <v>592</v>
      </c>
      <c r="K63" s="85" t="s">
        <v>592</v>
      </c>
      <c r="L63" s="95" t="s">
        <v>33</v>
      </c>
    </row>
    <row r="64" spans="1:12" ht="16.5" hidden="1" x14ac:dyDescent="0.25">
      <c r="A64" s="149"/>
      <c r="B64" s="108" t="s">
        <v>709</v>
      </c>
      <c r="C64" s="106">
        <v>250000</v>
      </c>
      <c r="D64" s="108" t="s">
        <v>680</v>
      </c>
      <c r="E64" s="108" t="s">
        <v>658</v>
      </c>
      <c r="F64" s="109" t="s">
        <v>592</v>
      </c>
      <c r="G64" s="109" t="s">
        <v>592</v>
      </c>
      <c r="H64" s="109" t="s">
        <v>592</v>
      </c>
      <c r="I64" s="109" t="s">
        <v>592</v>
      </c>
      <c r="J64" s="109" t="s">
        <v>592</v>
      </c>
      <c r="K64" s="109" t="s">
        <v>592</v>
      </c>
      <c r="L64" s="95" t="s">
        <v>33</v>
      </c>
    </row>
    <row r="65" spans="1:12" ht="16.5" x14ac:dyDescent="0.25">
      <c r="A65" s="177"/>
      <c r="B65" s="83" t="s">
        <v>710</v>
      </c>
      <c r="C65" s="84">
        <v>250000</v>
      </c>
      <c r="D65" s="100" t="s">
        <v>680</v>
      </c>
      <c r="E65" s="83" t="s">
        <v>678</v>
      </c>
      <c r="F65" s="85" t="s">
        <v>592</v>
      </c>
      <c r="G65" s="85" t="s">
        <v>592</v>
      </c>
      <c r="H65" s="85" t="s">
        <v>592</v>
      </c>
      <c r="I65" s="85" t="s">
        <v>537</v>
      </c>
      <c r="J65" s="85" t="s">
        <v>592</v>
      </c>
      <c r="K65" s="85" t="s">
        <v>592</v>
      </c>
      <c r="L65" s="95" t="s">
        <v>34</v>
      </c>
    </row>
    <row r="66" spans="1:12" ht="16.5" hidden="1" x14ac:dyDescent="0.25">
      <c r="A66" s="149"/>
      <c r="B66" s="121" t="s">
        <v>711</v>
      </c>
      <c r="C66" s="114">
        <v>300000</v>
      </c>
      <c r="D66" s="113" t="s">
        <v>680</v>
      </c>
      <c r="E66" s="113" t="s">
        <v>678</v>
      </c>
      <c r="F66" s="116" t="s">
        <v>592</v>
      </c>
      <c r="G66" s="116" t="s">
        <v>592</v>
      </c>
      <c r="H66" s="116" t="s">
        <v>592</v>
      </c>
      <c r="I66" s="116" t="s">
        <v>592</v>
      </c>
      <c r="J66" s="116" t="s">
        <v>592</v>
      </c>
      <c r="K66" s="116" t="s">
        <v>592</v>
      </c>
    </row>
    <row r="67" spans="1:12" ht="16.5" x14ac:dyDescent="0.25">
      <c r="A67" s="177"/>
      <c r="B67" s="83" t="s">
        <v>712</v>
      </c>
      <c r="C67" s="84">
        <v>300000</v>
      </c>
      <c r="D67" s="100" t="s">
        <v>680</v>
      </c>
      <c r="E67" s="83" t="s">
        <v>685</v>
      </c>
      <c r="F67" s="85" t="s">
        <v>592</v>
      </c>
      <c r="G67" s="85" t="s">
        <v>592</v>
      </c>
      <c r="H67" s="85" t="s">
        <v>592</v>
      </c>
      <c r="I67" s="85" t="s">
        <v>537</v>
      </c>
      <c r="J67" s="85" t="s">
        <v>592</v>
      </c>
      <c r="K67" s="85" t="s">
        <v>592</v>
      </c>
      <c r="L67" s="95" t="s">
        <v>34</v>
      </c>
    </row>
    <row r="68" spans="1:12" ht="16.5" hidden="1" x14ac:dyDescent="0.25">
      <c r="A68" s="149"/>
      <c r="B68" s="117" t="s">
        <v>713</v>
      </c>
      <c r="C68" s="118">
        <v>300000</v>
      </c>
      <c r="D68" s="117" t="s">
        <v>680</v>
      </c>
      <c r="E68" s="117" t="s">
        <v>678</v>
      </c>
      <c r="F68" s="119" t="s">
        <v>592</v>
      </c>
      <c r="G68" s="119" t="s">
        <v>592</v>
      </c>
      <c r="H68" s="119" t="s">
        <v>592</v>
      </c>
      <c r="I68" s="119" t="s">
        <v>592</v>
      </c>
      <c r="J68" s="119" t="s">
        <v>592</v>
      </c>
      <c r="K68" s="119" t="s">
        <v>592</v>
      </c>
    </row>
    <row r="69" spans="1:12" ht="16.5" hidden="1" x14ac:dyDescent="0.25">
      <c r="A69" s="149"/>
      <c r="B69" s="108" t="s">
        <v>714</v>
      </c>
      <c r="C69" s="106">
        <v>400000</v>
      </c>
      <c r="D69" s="108" t="s">
        <v>680</v>
      </c>
      <c r="E69" s="108" t="s">
        <v>658</v>
      </c>
      <c r="F69" s="109" t="s">
        <v>537</v>
      </c>
      <c r="G69" s="109" t="s">
        <v>537</v>
      </c>
      <c r="H69" s="109" t="s">
        <v>537</v>
      </c>
      <c r="I69" s="109" t="s">
        <v>537</v>
      </c>
      <c r="J69" s="109" t="s">
        <v>592</v>
      </c>
      <c r="K69" s="109" t="s">
        <v>537</v>
      </c>
      <c r="L69" s="95" t="s">
        <v>33</v>
      </c>
    </row>
    <row r="70" spans="1:12" ht="16.5" x14ac:dyDescent="0.25">
      <c r="A70" s="177"/>
      <c r="B70" s="83" t="s">
        <v>715</v>
      </c>
      <c r="C70" s="84">
        <v>1500000</v>
      </c>
      <c r="D70" s="100" t="s">
        <v>708</v>
      </c>
      <c r="E70" s="83" t="s">
        <v>658</v>
      </c>
      <c r="F70" s="85" t="s">
        <v>592</v>
      </c>
      <c r="G70" s="85" t="s">
        <v>592</v>
      </c>
      <c r="H70" s="85" t="s">
        <v>592</v>
      </c>
      <c r="I70" s="85" t="s">
        <v>592</v>
      </c>
      <c r="J70" s="85" t="s">
        <v>592</v>
      </c>
      <c r="K70" s="85" t="s">
        <v>592</v>
      </c>
      <c r="L70" s="95" t="s">
        <v>34</v>
      </c>
    </row>
    <row r="71" spans="1:12" x14ac:dyDescent="0.25">
      <c r="A71" s="177"/>
      <c r="B71" s="164" t="s">
        <v>716</v>
      </c>
      <c r="C71" s="165">
        <v>12000000</v>
      </c>
      <c r="D71" s="190" t="s">
        <v>708</v>
      </c>
      <c r="E71" s="83" t="s">
        <v>685</v>
      </c>
      <c r="F71" s="162" t="s">
        <v>537</v>
      </c>
      <c r="G71" s="162" t="s">
        <v>592</v>
      </c>
      <c r="H71" s="162" t="s">
        <v>592</v>
      </c>
      <c r="I71" s="162" t="s">
        <v>537</v>
      </c>
      <c r="J71" s="162" t="s">
        <v>592</v>
      </c>
      <c r="K71" s="162" t="s">
        <v>537</v>
      </c>
      <c r="L71" s="160" t="s">
        <v>34</v>
      </c>
    </row>
    <row r="72" spans="1:12" ht="18.75" hidden="1" customHeight="1" x14ac:dyDescent="0.25">
      <c r="A72" s="149"/>
      <c r="B72" s="188"/>
      <c r="C72" s="189"/>
      <c r="D72" s="188"/>
      <c r="E72" s="113" t="s">
        <v>678</v>
      </c>
      <c r="F72" s="187"/>
      <c r="G72" s="187"/>
      <c r="H72" s="187"/>
      <c r="I72" s="187"/>
      <c r="J72" s="187"/>
      <c r="K72" s="187"/>
      <c r="L72" s="160"/>
    </row>
    <row r="73" spans="1:12" x14ac:dyDescent="0.25">
      <c r="A73" s="177" t="s">
        <v>717</v>
      </c>
      <c r="B73" s="164" t="s">
        <v>718</v>
      </c>
      <c r="C73" s="165">
        <v>500000</v>
      </c>
      <c r="D73" s="190" t="s">
        <v>667</v>
      </c>
      <c r="E73" s="83" t="s">
        <v>658</v>
      </c>
      <c r="F73" s="162" t="s">
        <v>592</v>
      </c>
      <c r="G73" s="162" t="s">
        <v>592</v>
      </c>
      <c r="H73" s="162" t="s">
        <v>592</v>
      </c>
      <c r="I73" s="162" t="s">
        <v>592</v>
      </c>
      <c r="J73" s="162" t="s">
        <v>592</v>
      </c>
      <c r="K73" s="162" t="s">
        <v>537</v>
      </c>
      <c r="L73" s="160" t="s">
        <v>34</v>
      </c>
    </row>
    <row r="74" spans="1:12" hidden="1" x14ac:dyDescent="0.25">
      <c r="A74" s="152"/>
      <c r="B74" s="192"/>
      <c r="C74" s="195"/>
      <c r="D74" s="192"/>
      <c r="E74" s="117" t="s">
        <v>659</v>
      </c>
      <c r="F74" s="193"/>
      <c r="G74" s="193"/>
      <c r="H74" s="193"/>
      <c r="I74" s="193"/>
      <c r="J74" s="193"/>
      <c r="K74" s="193"/>
      <c r="L74" s="160"/>
    </row>
    <row r="75" spans="1:12" ht="16.5" hidden="1" x14ac:dyDescent="0.25">
      <c r="A75" s="152"/>
      <c r="B75" s="83" t="s">
        <v>719</v>
      </c>
      <c r="C75" s="84">
        <v>350000</v>
      </c>
      <c r="D75" s="83" t="s">
        <v>680</v>
      </c>
      <c r="E75" s="83" t="s">
        <v>659</v>
      </c>
      <c r="F75" s="85" t="s">
        <v>537</v>
      </c>
      <c r="G75" s="85" t="s">
        <v>592</v>
      </c>
      <c r="H75" s="85" t="s">
        <v>537</v>
      </c>
      <c r="I75" s="85" t="s">
        <v>537</v>
      </c>
      <c r="J75" s="85" t="s">
        <v>592</v>
      </c>
      <c r="K75" s="85" t="s">
        <v>592</v>
      </c>
      <c r="L75" s="95" t="s">
        <v>33</v>
      </c>
    </row>
    <row r="76" spans="1:12" ht="16.5" hidden="1" x14ac:dyDescent="0.25">
      <c r="A76" s="152"/>
      <c r="B76" s="108" t="s">
        <v>720</v>
      </c>
      <c r="C76" s="106">
        <v>5000000</v>
      </c>
      <c r="D76" s="108" t="s">
        <v>677</v>
      </c>
      <c r="E76" s="108" t="s">
        <v>658</v>
      </c>
      <c r="F76" s="109" t="s">
        <v>537</v>
      </c>
      <c r="G76" s="109" t="s">
        <v>592</v>
      </c>
      <c r="H76" s="109" t="s">
        <v>592</v>
      </c>
      <c r="I76" s="109" t="s">
        <v>592</v>
      </c>
      <c r="J76" s="109" t="s">
        <v>592</v>
      </c>
      <c r="K76" s="109" t="s">
        <v>592</v>
      </c>
    </row>
    <row r="77" spans="1:12" x14ac:dyDescent="0.25">
      <c r="A77" s="177"/>
      <c r="B77" s="164" t="s">
        <v>721</v>
      </c>
      <c r="C77" s="165">
        <v>32000000</v>
      </c>
      <c r="D77" s="190" t="s">
        <v>12</v>
      </c>
      <c r="E77" s="83" t="s">
        <v>658</v>
      </c>
      <c r="F77" s="162" t="s">
        <v>537</v>
      </c>
      <c r="G77" s="162" t="s">
        <v>537</v>
      </c>
      <c r="H77" s="162" t="s">
        <v>537</v>
      </c>
      <c r="I77" s="162" t="s">
        <v>537</v>
      </c>
      <c r="J77" s="162" t="s">
        <v>537</v>
      </c>
      <c r="K77" s="162" t="s">
        <v>537</v>
      </c>
      <c r="L77" s="160" t="s">
        <v>34</v>
      </c>
    </row>
    <row r="78" spans="1:12" hidden="1" x14ac:dyDescent="0.25">
      <c r="A78" s="153"/>
      <c r="B78" s="192"/>
      <c r="C78" s="195"/>
      <c r="D78" s="192"/>
      <c r="E78" s="117" t="s">
        <v>659</v>
      </c>
      <c r="F78" s="193"/>
      <c r="G78" s="193"/>
      <c r="H78" s="193"/>
      <c r="I78" s="193"/>
      <c r="J78" s="193"/>
      <c r="K78" s="193"/>
      <c r="L78" s="160"/>
    </row>
    <row r="79" spans="1:12" ht="16.5" hidden="1" x14ac:dyDescent="0.25">
      <c r="A79" s="148" t="s">
        <v>722</v>
      </c>
      <c r="B79" s="83" t="s">
        <v>723</v>
      </c>
      <c r="C79" s="84">
        <v>120000</v>
      </c>
      <c r="D79" s="83" t="s">
        <v>680</v>
      </c>
      <c r="E79" s="83" t="s">
        <v>659</v>
      </c>
      <c r="F79" s="85" t="s">
        <v>592</v>
      </c>
      <c r="G79" s="85" t="s">
        <v>592</v>
      </c>
      <c r="H79" s="85" t="s">
        <v>592</v>
      </c>
      <c r="I79" s="85" t="s">
        <v>592</v>
      </c>
      <c r="J79" s="85" t="s">
        <v>592</v>
      </c>
      <c r="K79" s="85" t="s">
        <v>592</v>
      </c>
      <c r="L79" s="95" t="s">
        <v>33</v>
      </c>
    </row>
    <row r="80" spans="1:12" ht="16.5" hidden="1" x14ac:dyDescent="0.25">
      <c r="A80" s="149"/>
      <c r="B80" s="108" t="s">
        <v>724</v>
      </c>
      <c r="C80" s="106">
        <v>150000</v>
      </c>
      <c r="D80" s="108" t="s">
        <v>680</v>
      </c>
      <c r="E80" s="108" t="s">
        <v>659</v>
      </c>
      <c r="F80" s="109" t="s">
        <v>537</v>
      </c>
      <c r="G80" s="109" t="s">
        <v>592</v>
      </c>
      <c r="H80" s="109" t="s">
        <v>592</v>
      </c>
      <c r="I80" s="109" t="s">
        <v>592</v>
      </c>
      <c r="J80" s="109" t="s">
        <v>592</v>
      </c>
      <c r="K80" s="109" t="s">
        <v>592</v>
      </c>
    </row>
    <row r="81" spans="1:12" x14ac:dyDescent="0.25">
      <c r="A81" s="177"/>
      <c r="B81" s="164" t="s">
        <v>725</v>
      </c>
      <c r="C81" s="165">
        <v>450000</v>
      </c>
      <c r="D81" s="190" t="s">
        <v>680</v>
      </c>
      <c r="E81" s="164" t="s">
        <v>659</v>
      </c>
      <c r="F81" s="162" t="s">
        <v>537</v>
      </c>
      <c r="G81" s="162" t="s">
        <v>592</v>
      </c>
      <c r="H81" s="162" t="s">
        <v>592</v>
      </c>
      <c r="I81" s="162" t="s">
        <v>537</v>
      </c>
      <c r="J81" s="162" t="s">
        <v>592</v>
      </c>
      <c r="K81" s="162" t="s">
        <v>592</v>
      </c>
      <c r="L81" s="160" t="s">
        <v>34</v>
      </c>
    </row>
    <row r="82" spans="1:12" hidden="1" x14ac:dyDescent="0.25">
      <c r="A82" s="149"/>
      <c r="B82" s="192"/>
      <c r="C82" s="195"/>
      <c r="D82" s="192"/>
      <c r="E82" s="192"/>
      <c r="F82" s="193"/>
      <c r="G82" s="193"/>
      <c r="H82" s="193"/>
      <c r="I82" s="193"/>
      <c r="J82" s="193"/>
      <c r="K82" s="193"/>
      <c r="L82" s="160"/>
    </row>
    <row r="83" spans="1:12" ht="16.5" hidden="1" x14ac:dyDescent="0.25">
      <c r="A83" s="149"/>
      <c r="B83" s="83" t="s">
        <v>726</v>
      </c>
      <c r="C83" s="84">
        <v>500000</v>
      </c>
      <c r="D83" s="83" t="s">
        <v>700</v>
      </c>
      <c r="E83" s="83" t="s">
        <v>658</v>
      </c>
      <c r="F83" s="85" t="s">
        <v>592</v>
      </c>
      <c r="G83" s="85" t="s">
        <v>592</v>
      </c>
      <c r="H83" s="85" t="s">
        <v>592</v>
      </c>
      <c r="I83" s="85" t="s">
        <v>592</v>
      </c>
      <c r="J83" s="85" t="s">
        <v>592</v>
      </c>
      <c r="K83" s="85" t="s">
        <v>592</v>
      </c>
    </row>
    <row r="84" spans="1:12" ht="16.5" hidden="1" x14ac:dyDescent="0.25">
      <c r="A84" s="150"/>
      <c r="B84" s="83" t="s">
        <v>727</v>
      </c>
      <c r="C84" s="84">
        <v>500000</v>
      </c>
      <c r="D84" s="83" t="s">
        <v>680</v>
      </c>
      <c r="E84" s="83" t="s">
        <v>685</v>
      </c>
      <c r="F84" s="85" t="s">
        <v>592</v>
      </c>
      <c r="G84" s="85" t="s">
        <v>592</v>
      </c>
      <c r="H84" s="85" t="s">
        <v>592</v>
      </c>
      <c r="I84" s="85" t="s">
        <v>592</v>
      </c>
      <c r="J84" s="85" t="s">
        <v>592</v>
      </c>
      <c r="K84" s="85" t="s">
        <v>592</v>
      </c>
      <c r="L84" s="95" t="s">
        <v>33</v>
      </c>
    </row>
    <row r="85" spans="1:12" hidden="1" x14ac:dyDescent="0.25">
      <c r="A85" s="148" t="s">
        <v>728</v>
      </c>
      <c r="B85" s="164" t="s">
        <v>729</v>
      </c>
      <c r="C85" s="165">
        <v>350000</v>
      </c>
      <c r="D85" s="164" t="s">
        <v>667</v>
      </c>
      <c r="E85" s="164" t="s">
        <v>658</v>
      </c>
      <c r="F85" s="162" t="s">
        <v>592</v>
      </c>
      <c r="G85" s="162" t="s">
        <v>592</v>
      </c>
      <c r="H85" s="162" t="s">
        <v>592</v>
      </c>
      <c r="I85" s="162" t="s">
        <v>592</v>
      </c>
      <c r="J85" s="162" t="s">
        <v>592</v>
      </c>
      <c r="K85" s="162" t="s">
        <v>592</v>
      </c>
      <c r="L85" s="160"/>
    </row>
    <row r="86" spans="1:12" hidden="1" x14ac:dyDescent="0.25">
      <c r="A86" s="149"/>
      <c r="B86" s="164"/>
      <c r="C86" s="165"/>
      <c r="D86" s="164"/>
      <c r="E86" s="164"/>
      <c r="F86" s="162"/>
      <c r="G86" s="162"/>
      <c r="H86" s="162"/>
      <c r="I86" s="162"/>
      <c r="J86" s="162"/>
      <c r="K86" s="162"/>
      <c r="L86" s="160"/>
    </row>
    <row r="87" spans="1:12" hidden="1" x14ac:dyDescent="0.25">
      <c r="A87" s="149"/>
      <c r="B87" s="164"/>
      <c r="C87" s="165"/>
      <c r="D87" s="164"/>
      <c r="E87" s="164"/>
      <c r="F87" s="162"/>
      <c r="G87" s="162"/>
      <c r="H87" s="162"/>
      <c r="I87" s="162"/>
      <c r="J87" s="162"/>
      <c r="K87" s="162"/>
      <c r="L87" s="160"/>
    </row>
    <row r="88" spans="1:12" ht="16.5" hidden="1" x14ac:dyDescent="0.25">
      <c r="A88" s="150"/>
      <c r="B88" s="83" t="s">
        <v>730</v>
      </c>
      <c r="C88" s="84">
        <v>150000</v>
      </c>
      <c r="D88" s="83" t="s">
        <v>667</v>
      </c>
      <c r="E88" s="83" t="s">
        <v>658</v>
      </c>
      <c r="F88" s="85" t="s">
        <v>592</v>
      </c>
      <c r="G88" s="85" t="s">
        <v>592</v>
      </c>
      <c r="H88" s="85" t="s">
        <v>537</v>
      </c>
      <c r="I88" s="85" t="s">
        <v>592</v>
      </c>
      <c r="J88" s="85" t="s">
        <v>592</v>
      </c>
      <c r="K88" s="85" t="s">
        <v>592</v>
      </c>
    </row>
    <row r="89" spans="1:12" hidden="1" x14ac:dyDescent="0.25">
      <c r="A89" s="148" t="s">
        <v>568</v>
      </c>
      <c r="B89" s="166" t="s">
        <v>731</v>
      </c>
      <c r="C89" s="165">
        <v>1400000</v>
      </c>
      <c r="D89" s="164" t="s">
        <v>692</v>
      </c>
      <c r="E89" s="83" t="s">
        <v>658</v>
      </c>
      <c r="F89" s="162" t="s">
        <v>537</v>
      </c>
      <c r="G89" s="162" t="s">
        <v>537</v>
      </c>
      <c r="H89" s="162" t="s">
        <v>537</v>
      </c>
      <c r="I89" s="162" t="s">
        <v>537</v>
      </c>
      <c r="J89" s="162" t="s">
        <v>592</v>
      </c>
      <c r="K89" s="162" t="s">
        <v>592</v>
      </c>
      <c r="L89" s="160" t="s">
        <v>33</v>
      </c>
    </row>
    <row r="90" spans="1:12" hidden="1" x14ac:dyDescent="0.25">
      <c r="A90" s="149"/>
      <c r="B90" s="166"/>
      <c r="C90" s="165"/>
      <c r="D90" s="164"/>
      <c r="E90" s="48"/>
      <c r="F90" s="162"/>
      <c r="G90" s="162"/>
      <c r="H90" s="162"/>
      <c r="I90" s="162"/>
      <c r="J90" s="162"/>
      <c r="K90" s="162"/>
      <c r="L90" s="160"/>
    </row>
    <row r="91" spans="1:12" hidden="1" x14ac:dyDescent="0.25">
      <c r="A91" s="149"/>
      <c r="B91" s="166"/>
      <c r="C91" s="165"/>
      <c r="D91" s="164"/>
      <c r="E91" s="48"/>
      <c r="F91" s="162"/>
      <c r="G91" s="162"/>
      <c r="H91" s="162"/>
      <c r="I91" s="162"/>
      <c r="J91" s="162"/>
      <c r="K91" s="162"/>
      <c r="L91" s="160"/>
    </row>
    <row r="92" spans="1:12" ht="33" hidden="1" customHeight="1" x14ac:dyDescent="0.25">
      <c r="A92" s="149"/>
      <c r="B92" s="105" t="s">
        <v>732</v>
      </c>
      <c r="C92" s="106">
        <v>250000</v>
      </c>
      <c r="D92" s="108" t="s">
        <v>692</v>
      </c>
      <c r="E92" s="108" t="s">
        <v>658</v>
      </c>
      <c r="F92" s="109" t="s">
        <v>537</v>
      </c>
      <c r="G92" s="109" t="s">
        <v>537</v>
      </c>
      <c r="H92" s="109" t="s">
        <v>537</v>
      </c>
      <c r="I92" s="109" t="s">
        <v>592</v>
      </c>
      <c r="J92" s="109" t="s">
        <v>592</v>
      </c>
      <c r="K92" s="109" t="s">
        <v>592</v>
      </c>
    </row>
    <row r="93" spans="1:12" x14ac:dyDescent="0.25">
      <c r="A93" s="177" t="s">
        <v>570</v>
      </c>
      <c r="B93" s="166" t="s">
        <v>733</v>
      </c>
      <c r="C93" s="165">
        <v>6500000</v>
      </c>
      <c r="D93" s="190">
        <v>2017</v>
      </c>
      <c r="E93" s="83" t="s">
        <v>658</v>
      </c>
      <c r="F93" s="162" t="s">
        <v>537</v>
      </c>
      <c r="G93" s="162" t="s">
        <v>537</v>
      </c>
      <c r="H93" s="162" t="s">
        <v>592</v>
      </c>
      <c r="I93" s="162" t="s">
        <v>537</v>
      </c>
      <c r="J93" s="162" t="s">
        <v>537</v>
      </c>
      <c r="K93" s="162" t="s">
        <v>592</v>
      </c>
      <c r="L93" s="160" t="s">
        <v>34</v>
      </c>
    </row>
    <row r="94" spans="1:12" hidden="1" x14ac:dyDescent="0.25">
      <c r="A94" s="149"/>
      <c r="B94" s="218"/>
      <c r="C94" s="189"/>
      <c r="D94" s="219"/>
      <c r="E94" s="113" t="s">
        <v>659</v>
      </c>
      <c r="F94" s="187"/>
      <c r="G94" s="187"/>
      <c r="H94" s="187"/>
      <c r="I94" s="187"/>
      <c r="J94" s="187"/>
      <c r="K94" s="187"/>
      <c r="L94" s="160"/>
    </row>
    <row r="95" spans="1:12" x14ac:dyDescent="0.25">
      <c r="A95" s="177"/>
      <c r="B95" s="164" t="s">
        <v>807</v>
      </c>
      <c r="C95" s="165">
        <v>3550000</v>
      </c>
      <c r="D95" s="190">
        <v>2017</v>
      </c>
      <c r="E95" s="83" t="s">
        <v>658</v>
      </c>
      <c r="F95" s="162" t="s">
        <v>592</v>
      </c>
      <c r="G95" s="162" t="s">
        <v>537</v>
      </c>
      <c r="H95" s="162" t="s">
        <v>592</v>
      </c>
      <c r="I95" s="162" t="s">
        <v>537</v>
      </c>
      <c r="J95" s="162" t="s">
        <v>537</v>
      </c>
      <c r="K95" s="162" t="s">
        <v>592</v>
      </c>
      <c r="L95" s="160" t="s">
        <v>34</v>
      </c>
    </row>
    <row r="96" spans="1:12" hidden="1" x14ac:dyDescent="0.25">
      <c r="A96" s="149"/>
      <c r="B96" s="192"/>
      <c r="C96" s="195"/>
      <c r="D96" s="199"/>
      <c r="E96" s="117" t="s">
        <v>659</v>
      </c>
      <c r="F96" s="193"/>
      <c r="G96" s="193"/>
      <c r="H96" s="193"/>
      <c r="I96" s="193"/>
      <c r="J96" s="193"/>
      <c r="K96" s="193"/>
      <c r="L96" s="160"/>
    </row>
    <row r="97" spans="1:12" ht="16.5" hidden="1" x14ac:dyDescent="0.25">
      <c r="A97" s="149"/>
      <c r="B97" s="83" t="s">
        <v>734</v>
      </c>
      <c r="C97" s="84">
        <v>500000</v>
      </c>
      <c r="D97" s="83" t="s">
        <v>680</v>
      </c>
      <c r="E97" s="83" t="s">
        <v>685</v>
      </c>
      <c r="F97" s="85" t="s">
        <v>592</v>
      </c>
      <c r="G97" s="85" t="s">
        <v>592</v>
      </c>
      <c r="H97" s="85" t="s">
        <v>592</v>
      </c>
      <c r="I97" s="85" t="s">
        <v>592</v>
      </c>
      <c r="J97" s="85" t="s">
        <v>592</v>
      </c>
      <c r="K97" s="85" t="s">
        <v>592</v>
      </c>
      <c r="L97" s="95" t="s">
        <v>33</v>
      </c>
    </row>
    <row r="98" spans="1:12" ht="16.5" hidden="1" x14ac:dyDescent="0.25">
      <c r="A98" s="149"/>
      <c r="B98" s="83" t="s">
        <v>735</v>
      </c>
      <c r="C98" s="84">
        <v>550000</v>
      </c>
      <c r="D98" s="83" t="s">
        <v>680</v>
      </c>
      <c r="E98" s="83" t="s">
        <v>685</v>
      </c>
      <c r="F98" s="85" t="s">
        <v>592</v>
      </c>
      <c r="G98" s="85" t="s">
        <v>592</v>
      </c>
      <c r="H98" s="85" t="s">
        <v>592</v>
      </c>
      <c r="I98" s="85" t="s">
        <v>592</v>
      </c>
      <c r="J98" s="85" t="s">
        <v>592</v>
      </c>
      <c r="K98" s="85" t="s">
        <v>592</v>
      </c>
      <c r="L98" s="95" t="s">
        <v>33</v>
      </c>
    </row>
    <row r="99" spans="1:12" hidden="1" x14ac:dyDescent="0.25">
      <c r="A99" s="149"/>
      <c r="B99" s="164" t="s">
        <v>736</v>
      </c>
      <c r="C99" s="165">
        <v>41926500</v>
      </c>
      <c r="D99" s="164" t="s">
        <v>680</v>
      </c>
      <c r="E99" s="83" t="s">
        <v>658</v>
      </c>
      <c r="F99" s="162" t="s">
        <v>592</v>
      </c>
      <c r="G99" s="162" t="s">
        <v>592</v>
      </c>
      <c r="H99" s="162" t="s">
        <v>592</v>
      </c>
      <c r="I99" s="162" t="s">
        <v>592</v>
      </c>
      <c r="J99" s="162" t="s">
        <v>592</v>
      </c>
      <c r="K99" s="162" t="s">
        <v>592</v>
      </c>
      <c r="L99" s="160"/>
    </row>
    <row r="100" spans="1:12" hidden="1" x14ac:dyDescent="0.25">
      <c r="A100" s="149"/>
      <c r="B100" s="164"/>
      <c r="C100" s="165"/>
      <c r="D100" s="164"/>
      <c r="E100" s="83" t="s">
        <v>685</v>
      </c>
      <c r="F100" s="162"/>
      <c r="G100" s="162"/>
      <c r="H100" s="162"/>
      <c r="I100" s="162"/>
      <c r="J100" s="162"/>
      <c r="K100" s="162"/>
      <c r="L100" s="160"/>
    </row>
    <row r="101" spans="1:12" hidden="1" x14ac:dyDescent="0.25">
      <c r="A101" s="149"/>
      <c r="B101" s="164" t="s">
        <v>737</v>
      </c>
      <c r="C101" s="165">
        <v>1000000</v>
      </c>
      <c r="D101" s="164" t="s">
        <v>667</v>
      </c>
      <c r="E101" s="83" t="s">
        <v>685</v>
      </c>
      <c r="F101" s="162" t="s">
        <v>592</v>
      </c>
      <c r="G101" s="162" t="s">
        <v>592</v>
      </c>
      <c r="H101" s="162" t="s">
        <v>592</v>
      </c>
      <c r="I101" s="162" t="s">
        <v>592</v>
      </c>
      <c r="J101" s="162" t="s">
        <v>592</v>
      </c>
      <c r="K101" s="162" t="s">
        <v>592</v>
      </c>
      <c r="L101" s="160" t="s">
        <v>33</v>
      </c>
    </row>
    <row r="102" spans="1:12" hidden="1" x14ac:dyDescent="0.25">
      <c r="A102" s="149"/>
      <c r="B102" s="164"/>
      <c r="C102" s="165"/>
      <c r="D102" s="164"/>
      <c r="E102" s="83" t="s">
        <v>678</v>
      </c>
      <c r="F102" s="162"/>
      <c r="G102" s="162"/>
      <c r="H102" s="162"/>
      <c r="I102" s="162"/>
      <c r="J102" s="162"/>
      <c r="K102" s="162"/>
      <c r="L102" s="160"/>
    </row>
    <row r="103" spans="1:12" ht="16.5" hidden="1" x14ac:dyDescent="0.25">
      <c r="A103" s="149"/>
      <c r="B103" s="83" t="s">
        <v>713</v>
      </c>
      <c r="C103" s="84">
        <v>1500000</v>
      </c>
      <c r="D103" s="83" t="s">
        <v>680</v>
      </c>
      <c r="E103" s="83" t="s">
        <v>685</v>
      </c>
      <c r="F103" s="85" t="s">
        <v>592</v>
      </c>
      <c r="G103" s="85" t="s">
        <v>592</v>
      </c>
      <c r="H103" s="85" t="s">
        <v>592</v>
      </c>
      <c r="I103" s="85" t="s">
        <v>592</v>
      </c>
      <c r="J103" s="85" t="s">
        <v>592</v>
      </c>
      <c r="K103" s="85" t="s">
        <v>592</v>
      </c>
    </row>
    <row r="104" spans="1:12" hidden="1" x14ac:dyDescent="0.25">
      <c r="A104" s="149"/>
      <c r="B104" s="164" t="s">
        <v>738</v>
      </c>
      <c r="C104" s="165">
        <v>8712000</v>
      </c>
      <c r="D104" s="164" t="s">
        <v>680</v>
      </c>
      <c r="E104" s="83" t="s">
        <v>658</v>
      </c>
      <c r="F104" s="162" t="s">
        <v>592</v>
      </c>
      <c r="G104" s="162" t="s">
        <v>592</v>
      </c>
      <c r="H104" s="162" t="s">
        <v>592</v>
      </c>
      <c r="I104" s="162" t="s">
        <v>592</v>
      </c>
      <c r="J104" s="162" t="s">
        <v>592</v>
      </c>
      <c r="K104" s="162" t="s">
        <v>592</v>
      </c>
      <c r="L104" s="160"/>
    </row>
    <row r="105" spans="1:12" hidden="1" x14ac:dyDescent="0.25">
      <c r="A105" s="149"/>
      <c r="B105" s="191"/>
      <c r="C105" s="198"/>
      <c r="D105" s="191"/>
      <c r="E105" s="108" t="s">
        <v>685</v>
      </c>
      <c r="F105" s="196"/>
      <c r="G105" s="196"/>
      <c r="H105" s="196"/>
      <c r="I105" s="196"/>
      <c r="J105" s="196"/>
      <c r="K105" s="196"/>
      <c r="L105" s="160"/>
    </row>
    <row r="106" spans="1:12" ht="16.5" x14ac:dyDescent="0.25">
      <c r="A106" s="177"/>
      <c r="B106" s="88" t="s">
        <v>739</v>
      </c>
      <c r="C106" s="84">
        <v>47044800</v>
      </c>
      <c r="D106" s="100" t="s">
        <v>667</v>
      </c>
      <c r="E106" s="83" t="s">
        <v>658</v>
      </c>
      <c r="F106" s="85" t="s">
        <v>592</v>
      </c>
      <c r="G106" s="85" t="s">
        <v>592</v>
      </c>
      <c r="H106" s="85" t="s">
        <v>592</v>
      </c>
      <c r="I106" s="85" t="s">
        <v>592</v>
      </c>
      <c r="J106" s="85" t="s">
        <v>592</v>
      </c>
      <c r="K106" s="85" t="s">
        <v>537</v>
      </c>
      <c r="L106" s="95" t="s">
        <v>34</v>
      </c>
    </row>
    <row r="107" spans="1:12" x14ac:dyDescent="0.25">
      <c r="A107" s="177"/>
      <c r="B107" s="174" t="s">
        <v>740</v>
      </c>
      <c r="C107" s="165">
        <v>500000</v>
      </c>
      <c r="D107" s="190" t="s">
        <v>664</v>
      </c>
      <c r="E107" s="83" t="s">
        <v>685</v>
      </c>
      <c r="F107" s="162" t="s">
        <v>592</v>
      </c>
      <c r="G107" s="162" t="s">
        <v>537</v>
      </c>
      <c r="H107" s="162" t="s">
        <v>592</v>
      </c>
      <c r="I107" s="162" t="s">
        <v>592</v>
      </c>
      <c r="J107" s="162" t="s">
        <v>592</v>
      </c>
      <c r="K107" s="162" t="s">
        <v>592</v>
      </c>
      <c r="L107" s="160" t="s">
        <v>34</v>
      </c>
    </row>
    <row r="108" spans="1:12" hidden="1" x14ac:dyDescent="0.25">
      <c r="A108" s="149"/>
      <c r="B108" s="217"/>
      <c r="C108" s="189"/>
      <c r="D108" s="188"/>
      <c r="E108" s="113" t="s">
        <v>678</v>
      </c>
      <c r="F108" s="187"/>
      <c r="G108" s="187"/>
      <c r="H108" s="187"/>
      <c r="I108" s="187"/>
      <c r="J108" s="187"/>
      <c r="K108" s="187"/>
      <c r="L108" s="160"/>
    </row>
    <row r="109" spans="1:12" x14ac:dyDescent="0.25">
      <c r="A109" s="177"/>
      <c r="B109" s="164" t="s">
        <v>741</v>
      </c>
      <c r="C109" s="165">
        <v>6500000</v>
      </c>
      <c r="D109" s="190">
        <v>2019</v>
      </c>
      <c r="E109" s="83" t="s">
        <v>685</v>
      </c>
      <c r="F109" s="162" t="s">
        <v>592</v>
      </c>
      <c r="G109" s="162" t="s">
        <v>537</v>
      </c>
      <c r="H109" s="162" t="s">
        <v>537</v>
      </c>
      <c r="I109" s="162" t="s">
        <v>537</v>
      </c>
      <c r="J109" s="162" t="s">
        <v>592</v>
      </c>
      <c r="K109" s="162" t="s">
        <v>592</v>
      </c>
      <c r="L109" s="160" t="s">
        <v>34</v>
      </c>
    </row>
    <row r="110" spans="1:12" hidden="1" x14ac:dyDescent="0.25">
      <c r="A110" s="149"/>
      <c r="B110" s="192"/>
      <c r="C110" s="195"/>
      <c r="D110" s="192"/>
      <c r="E110" s="117" t="s">
        <v>678</v>
      </c>
      <c r="F110" s="193"/>
      <c r="G110" s="193"/>
      <c r="H110" s="193"/>
      <c r="I110" s="193"/>
      <c r="J110" s="193"/>
      <c r="K110" s="193"/>
      <c r="L110" s="160"/>
    </row>
    <row r="111" spans="1:12" hidden="1" x14ac:dyDescent="0.25">
      <c r="A111" s="149"/>
      <c r="B111" s="191"/>
      <c r="C111" s="198"/>
      <c r="D111" s="191"/>
      <c r="E111" s="108" t="s">
        <v>742</v>
      </c>
      <c r="F111" s="196"/>
      <c r="G111" s="196"/>
      <c r="H111" s="196"/>
      <c r="I111" s="196"/>
      <c r="J111" s="196"/>
      <c r="K111" s="196"/>
      <c r="L111" s="160"/>
    </row>
    <row r="112" spans="1:12" ht="15" customHeight="1" x14ac:dyDescent="0.25">
      <c r="A112" s="177"/>
      <c r="B112" s="172" t="s">
        <v>593</v>
      </c>
      <c r="C112" s="165">
        <v>30000000</v>
      </c>
      <c r="D112" s="190" t="s">
        <v>12</v>
      </c>
      <c r="E112" s="83" t="s">
        <v>685</v>
      </c>
      <c r="F112" s="173" t="s">
        <v>592</v>
      </c>
      <c r="G112" s="173" t="s">
        <v>592</v>
      </c>
      <c r="H112" s="173" t="s">
        <v>592</v>
      </c>
      <c r="I112" s="173" t="s">
        <v>537</v>
      </c>
      <c r="J112" s="173" t="s">
        <v>537</v>
      </c>
      <c r="K112" s="173" t="s">
        <v>537</v>
      </c>
      <c r="L112" s="160" t="s">
        <v>34</v>
      </c>
    </row>
    <row r="113" spans="1:12" ht="15" hidden="1" customHeight="1" x14ac:dyDescent="0.25">
      <c r="A113" s="149"/>
      <c r="B113" s="215"/>
      <c r="C113" s="195"/>
      <c r="D113" s="192"/>
      <c r="E113" s="117" t="s">
        <v>678</v>
      </c>
      <c r="F113" s="213"/>
      <c r="G113" s="213"/>
      <c r="H113" s="213"/>
      <c r="I113" s="213"/>
      <c r="J113" s="213"/>
      <c r="K113" s="213"/>
      <c r="L113" s="160"/>
    </row>
    <row r="114" spans="1:12" ht="15.75" hidden="1" customHeight="1" x14ac:dyDescent="0.25">
      <c r="A114" s="149"/>
      <c r="B114" s="216"/>
      <c r="C114" s="198"/>
      <c r="D114" s="191"/>
      <c r="E114" s="108"/>
      <c r="F114" s="214"/>
      <c r="G114" s="214"/>
      <c r="H114" s="214"/>
      <c r="I114" s="214"/>
      <c r="J114" s="214"/>
      <c r="K114" s="214"/>
      <c r="L114" s="160"/>
    </row>
    <row r="115" spans="1:12" ht="31.5" x14ac:dyDescent="0.25">
      <c r="A115" s="177"/>
      <c r="B115" s="96" t="s">
        <v>595</v>
      </c>
      <c r="C115" s="84">
        <v>30000000</v>
      </c>
      <c r="D115" s="100" t="s">
        <v>12</v>
      </c>
      <c r="E115" s="83" t="s">
        <v>685</v>
      </c>
      <c r="F115" s="89" t="s">
        <v>592</v>
      </c>
      <c r="G115" s="89" t="s">
        <v>592</v>
      </c>
      <c r="H115" s="89" t="s">
        <v>592</v>
      </c>
      <c r="I115" s="89" t="s">
        <v>592</v>
      </c>
      <c r="J115" s="89" t="s">
        <v>537</v>
      </c>
      <c r="K115" s="89" t="s">
        <v>592</v>
      </c>
      <c r="L115" s="95" t="s">
        <v>34</v>
      </c>
    </row>
    <row r="116" spans="1:12" hidden="1" x14ac:dyDescent="0.25">
      <c r="A116" s="149" t="s">
        <v>573</v>
      </c>
      <c r="B116" s="194" t="s">
        <v>743</v>
      </c>
      <c r="C116" s="195">
        <v>750000</v>
      </c>
      <c r="D116" s="192" t="s">
        <v>669</v>
      </c>
      <c r="E116" s="192" t="s">
        <v>658</v>
      </c>
      <c r="F116" s="193" t="s">
        <v>592</v>
      </c>
      <c r="G116" s="193" t="s">
        <v>592</v>
      </c>
      <c r="H116" s="193" t="s">
        <v>592</v>
      </c>
      <c r="I116" s="193" t="s">
        <v>592</v>
      </c>
      <c r="J116" s="193" t="s">
        <v>537</v>
      </c>
      <c r="K116" s="193" t="s">
        <v>592</v>
      </c>
      <c r="L116" s="160"/>
    </row>
    <row r="117" spans="1:12" hidden="1" x14ac:dyDescent="0.25">
      <c r="A117" s="149"/>
      <c r="B117" s="166"/>
      <c r="C117" s="165"/>
      <c r="D117" s="164"/>
      <c r="E117" s="164"/>
      <c r="F117" s="162"/>
      <c r="G117" s="162"/>
      <c r="H117" s="162"/>
      <c r="I117" s="162"/>
      <c r="J117" s="162"/>
      <c r="K117" s="162"/>
      <c r="L117" s="160"/>
    </row>
    <row r="118" spans="1:12" ht="16.5" hidden="1" x14ac:dyDescent="0.25">
      <c r="A118" s="149"/>
      <c r="B118" s="105" t="s">
        <v>744</v>
      </c>
      <c r="C118" s="106">
        <v>300000</v>
      </c>
      <c r="D118" s="108" t="s">
        <v>669</v>
      </c>
      <c r="E118" s="108" t="s">
        <v>658</v>
      </c>
      <c r="F118" s="109" t="s">
        <v>592</v>
      </c>
      <c r="G118" s="109" t="s">
        <v>537</v>
      </c>
      <c r="H118" s="109" t="s">
        <v>592</v>
      </c>
      <c r="I118" s="109" t="s">
        <v>592</v>
      </c>
      <c r="J118" s="109" t="s">
        <v>592</v>
      </c>
      <c r="K118" s="109" t="s">
        <v>592</v>
      </c>
    </row>
    <row r="119" spans="1:12" x14ac:dyDescent="0.25">
      <c r="A119" s="177"/>
      <c r="B119" s="166" t="s">
        <v>745</v>
      </c>
      <c r="C119" s="165">
        <v>250000</v>
      </c>
      <c r="D119" s="190" t="s">
        <v>669</v>
      </c>
      <c r="E119" s="164" t="s">
        <v>658</v>
      </c>
      <c r="F119" s="162" t="s">
        <v>592</v>
      </c>
      <c r="G119" s="162" t="s">
        <v>592</v>
      </c>
      <c r="H119" s="162" t="s">
        <v>537</v>
      </c>
      <c r="I119" s="162" t="s">
        <v>592</v>
      </c>
      <c r="J119" s="162" t="s">
        <v>592</v>
      </c>
      <c r="K119" s="162" t="s">
        <v>592</v>
      </c>
      <c r="L119" s="160" t="s">
        <v>808</v>
      </c>
    </row>
    <row r="120" spans="1:12" hidden="1" x14ac:dyDescent="0.25">
      <c r="A120" s="149"/>
      <c r="B120" s="194"/>
      <c r="C120" s="195"/>
      <c r="D120" s="192"/>
      <c r="E120" s="192"/>
      <c r="F120" s="193"/>
      <c r="G120" s="193"/>
      <c r="H120" s="193"/>
      <c r="I120" s="193"/>
      <c r="J120" s="193"/>
      <c r="K120" s="193"/>
      <c r="L120" s="160"/>
    </row>
    <row r="121" spans="1:12" hidden="1" x14ac:dyDescent="0.25">
      <c r="A121" s="149"/>
      <c r="B121" s="166"/>
      <c r="C121" s="165"/>
      <c r="D121" s="164"/>
      <c r="E121" s="164"/>
      <c r="F121" s="162"/>
      <c r="G121" s="162"/>
      <c r="H121" s="162"/>
      <c r="I121" s="162"/>
      <c r="J121" s="162"/>
      <c r="K121" s="162"/>
      <c r="L121" s="160"/>
    </row>
    <row r="122" spans="1:12" hidden="1" x14ac:dyDescent="0.25">
      <c r="A122" s="150"/>
      <c r="B122" s="166"/>
      <c r="C122" s="165"/>
      <c r="D122" s="164"/>
      <c r="E122" s="164"/>
      <c r="F122" s="162"/>
      <c r="G122" s="162"/>
      <c r="H122" s="162"/>
      <c r="I122" s="162"/>
      <c r="J122" s="162"/>
      <c r="K122" s="162"/>
      <c r="L122" s="160"/>
    </row>
    <row r="123" spans="1:12" hidden="1" x14ac:dyDescent="0.25">
      <c r="A123" s="148" t="s">
        <v>578</v>
      </c>
      <c r="B123" s="164" t="s">
        <v>746</v>
      </c>
      <c r="C123" s="165">
        <v>400000</v>
      </c>
      <c r="D123" s="164" t="s">
        <v>692</v>
      </c>
      <c r="E123" s="164"/>
      <c r="F123" s="162" t="s">
        <v>592</v>
      </c>
      <c r="G123" s="162" t="s">
        <v>592</v>
      </c>
      <c r="H123" s="162" t="s">
        <v>537</v>
      </c>
      <c r="I123" s="162" t="s">
        <v>592</v>
      </c>
      <c r="J123" s="162" t="s">
        <v>592</v>
      </c>
      <c r="K123" s="162" t="s">
        <v>592</v>
      </c>
      <c r="L123" s="160"/>
    </row>
    <row r="124" spans="1:12" hidden="1" x14ac:dyDescent="0.25">
      <c r="A124" s="149"/>
      <c r="B124" s="164"/>
      <c r="C124" s="165"/>
      <c r="D124" s="164"/>
      <c r="E124" s="164"/>
      <c r="F124" s="162"/>
      <c r="G124" s="162"/>
      <c r="H124" s="162"/>
      <c r="I124" s="162"/>
      <c r="J124" s="162"/>
      <c r="K124" s="162"/>
      <c r="L124" s="160"/>
    </row>
    <row r="125" spans="1:12" hidden="1" x14ac:dyDescent="0.25">
      <c r="A125" s="149"/>
      <c r="B125" s="164"/>
      <c r="C125" s="165"/>
      <c r="D125" s="164"/>
      <c r="E125" s="164"/>
      <c r="F125" s="162"/>
      <c r="G125" s="162"/>
      <c r="H125" s="162"/>
      <c r="I125" s="162"/>
      <c r="J125" s="162"/>
      <c r="K125" s="162"/>
      <c r="L125" s="160"/>
    </row>
    <row r="126" spans="1:12" hidden="1" x14ac:dyDescent="0.25">
      <c r="A126" s="149"/>
      <c r="B126" s="164"/>
      <c r="C126" s="165"/>
      <c r="D126" s="164"/>
      <c r="E126" s="90"/>
      <c r="F126" s="162"/>
      <c r="G126" s="162"/>
      <c r="H126" s="162"/>
      <c r="I126" s="162"/>
      <c r="J126" s="162"/>
      <c r="K126" s="162"/>
      <c r="L126" s="160"/>
    </row>
    <row r="127" spans="1:12" hidden="1" x14ac:dyDescent="0.25">
      <c r="A127" s="149"/>
      <c r="B127" s="164"/>
      <c r="C127" s="165"/>
      <c r="D127" s="164"/>
      <c r="E127" s="83" t="s">
        <v>658</v>
      </c>
      <c r="F127" s="162"/>
      <c r="G127" s="162"/>
      <c r="H127" s="162"/>
      <c r="I127" s="162"/>
      <c r="J127" s="162"/>
      <c r="K127" s="162"/>
      <c r="L127" s="160"/>
    </row>
    <row r="128" spans="1:12" hidden="1" x14ac:dyDescent="0.25">
      <c r="A128" s="150"/>
      <c r="B128" s="164"/>
      <c r="C128" s="165"/>
      <c r="D128" s="164"/>
      <c r="E128" s="83" t="s">
        <v>659</v>
      </c>
      <c r="F128" s="162"/>
      <c r="G128" s="162"/>
      <c r="H128" s="162"/>
      <c r="I128" s="162"/>
      <c r="J128" s="162"/>
      <c r="K128" s="162"/>
      <c r="L128" s="160"/>
    </row>
    <row r="129" spans="1:12" hidden="1" x14ac:dyDescent="0.25">
      <c r="A129" s="148" t="s">
        <v>747</v>
      </c>
      <c r="B129" s="166" t="s">
        <v>748</v>
      </c>
      <c r="C129" s="165">
        <v>200000</v>
      </c>
      <c r="D129" s="166" t="s">
        <v>664</v>
      </c>
      <c r="E129" s="164" t="s">
        <v>742</v>
      </c>
      <c r="F129" s="171" t="s">
        <v>592</v>
      </c>
      <c r="G129" s="171" t="s">
        <v>592</v>
      </c>
      <c r="H129" s="171" t="s">
        <v>592</v>
      </c>
      <c r="I129" s="171" t="s">
        <v>537</v>
      </c>
      <c r="J129" s="171" t="s">
        <v>537</v>
      </c>
      <c r="K129" s="171" t="s">
        <v>537</v>
      </c>
      <c r="L129" s="160"/>
    </row>
    <row r="130" spans="1:12" hidden="1" x14ac:dyDescent="0.25">
      <c r="A130" s="149"/>
      <c r="B130" s="166"/>
      <c r="C130" s="165"/>
      <c r="D130" s="166"/>
      <c r="E130" s="164"/>
      <c r="F130" s="171"/>
      <c r="G130" s="171"/>
      <c r="H130" s="171"/>
      <c r="I130" s="171"/>
      <c r="J130" s="171"/>
      <c r="K130" s="171"/>
      <c r="L130" s="160"/>
    </row>
    <row r="131" spans="1:12" hidden="1" x14ac:dyDescent="0.25">
      <c r="A131" s="149"/>
      <c r="B131" s="166"/>
      <c r="C131" s="165"/>
      <c r="D131" s="166"/>
      <c r="E131" s="164"/>
      <c r="F131" s="171"/>
      <c r="G131" s="171"/>
      <c r="H131" s="171"/>
      <c r="I131" s="171"/>
      <c r="J131" s="171"/>
      <c r="K131" s="171"/>
      <c r="L131" s="160"/>
    </row>
    <row r="132" spans="1:12" hidden="1" x14ac:dyDescent="0.25">
      <c r="A132" s="149"/>
      <c r="B132" s="197"/>
      <c r="C132" s="198"/>
      <c r="D132" s="197"/>
      <c r="E132" s="191"/>
      <c r="F132" s="212"/>
      <c r="G132" s="212"/>
      <c r="H132" s="212"/>
      <c r="I132" s="212"/>
      <c r="J132" s="212"/>
      <c r="K132" s="212"/>
      <c r="L132" s="160"/>
    </row>
    <row r="133" spans="1:12" x14ac:dyDescent="0.25">
      <c r="A133" s="177" t="s">
        <v>749</v>
      </c>
      <c r="B133" s="163" t="s">
        <v>750</v>
      </c>
      <c r="C133" s="165">
        <v>500000</v>
      </c>
      <c r="D133" s="190" t="s">
        <v>680</v>
      </c>
      <c r="E133" s="83"/>
      <c r="F133" s="162" t="s">
        <v>592</v>
      </c>
      <c r="G133" s="162" t="s">
        <v>537</v>
      </c>
      <c r="H133" s="162" t="s">
        <v>592</v>
      </c>
      <c r="I133" s="162" t="s">
        <v>592</v>
      </c>
      <c r="J133" s="162" t="s">
        <v>592</v>
      </c>
      <c r="K133" s="162" t="s">
        <v>592</v>
      </c>
      <c r="L133" s="160" t="s">
        <v>34</v>
      </c>
    </row>
    <row r="134" spans="1:12" hidden="1" x14ac:dyDescent="0.25">
      <c r="A134" s="152"/>
      <c r="B134" s="210"/>
      <c r="C134" s="195"/>
      <c r="D134" s="192"/>
      <c r="E134" s="117" t="s">
        <v>685</v>
      </c>
      <c r="F134" s="193"/>
      <c r="G134" s="193"/>
      <c r="H134" s="193"/>
      <c r="I134" s="193"/>
      <c r="J134" s="193"/>
      <c r="K134" s="193"/>
      <c r="L134" s="160"/>
    </row>
    <row r="135" spans="1:12" hidden="1" x14ac:dyDescent="0.25">
      <c r="A135" s="152"/>
      <c r="B135" s="211"/>
      <c r="C135" s="198"/>
      <c r="D135" s="191"/>
      <c r="E135" s="108" t="s">
        <v>678</v>
      </c>
      <c r="F135" s="196"/>
      <c r="G135" s="196"/>
      <c r="H135" s="196"/>
      <c r="I135" s="196"/>
      <c r="J135" s="196"/>
      <c r="K135" s="196"/>
      <c r="L135" s="160"/>
    </row>
    <row r="136" spans="1:12" ht="30" x14ac:dyDescent="0.25">
      <c r="A136" s="177"/>
      <c r="B136" s="97" t="s">
        <v>751</v>
      </c>
      <c r="C136" s="84">
        <v>2000000</v>
      </c>
      <c r="D136" s="101" t="s">
        <v>692</v>
      </c>
      <c r="E136" s="91" t="s">
        <v>685</v>
      </c>
      <c r="F136" s="92" t="s">
        <v>592</v>
      </c>
      <c r="G136" s="92" t="s">
        <v>592</v>
      </c>
      <c r="H136" s="92" t="s">
        <v>592</v>
      </c>
      <c r="I136" s="92" t="s">
        <v>592</v>
      </c>
      <c r="J136" s="92" t="s">
        <v>537</v>
      </c>
      <c r="K136" s="92" t="s">
        <v>592</v>
      </c>
      <c r="L136" s="95" t="s">
        <v>463</v>
      </c>
    </row>
    <row r="137" spans="1:12" hidden="1" x14ac:dyDescent="0.25">
      <c r="A137" s="152"/>
      <c r="B137" s="209" t="s">
        <v>752</v>
      </c>
      <c r="C137" s="195">
        <v>5000000</v>
      </c>
      <c r="D137" s="202" t="s">
        <v>692</v>
      </c>
      <c r="E137" s="202" t="s">
        <v>685</v>
      </c>
      <c r="F137" s="200" t="s">
        <v>592</v>
      </c>
      <c r="G137" s="200" t="s">
        <v>592</v>
      </c>
      <c r="H137" s="200" t="s">
        <v>592</v>
      </c>
      <c r="I137" s="200" t="s">
        <v>592</v>
      </c>
      <c r="J137" s="200" t="s">
        <v>537</v>
      </c>
      <c r="K137" s="200" t="s">
        <v>592</v>
      </c>
      <c r="L137" s="160" t="s">
        <v>33</v>
      </c>
    </row>
    <row r="138" spans="1:12" hidden="1" x14ac:dyDescent="0.25">
      <c r="A138" s="152"/>
      <c r="B138" s="207"/>
      <c r="C138" s="198"/>
      <c r="D138" s="208"/>
      <c r="E138" s="208"/>
      <c r="F138" s="205"/>
      <c r="G138" s="205"/>
      <c r="H138" s="205"/>
      <c r="I138" s="205"/>
      <c r="J138" s="205"/>
      <c r="K138" s="205"/>
      <c r="L138" s="160"/>
    </row>
    <row r="139" spans="1:12" x14ac:dyDescent="0.25">
      <c r="A139" s="177"/>
      <c r="B139" s="170" t="s">
        <v>753</v>
      </c>
      <c r="C139" s="165">
        <v>1000000</v>
      </c>
      <c r="D139" s="203" t="s">
        <v>692</v>
      </c>
      <c r="E139" s="93" t="s">
        <v>685</v>
      </c>
      <c r="F139" s="168" t="s">
        <v>537</v>
      </c>
      <c r="G139" s="168" t="s">
        <v>537</v>
      </c>
      <c r="H139" s="168" t="s">
        <v>537</v>
      </c>
      <c r="I139" s="168" t="s">
        <v>537</v>
      </c>
      <c r="J139" s="168" t="s">
        <v>537</v>
      </c>
      <c r="K139" s="168" t="s">
        <v>592</v>
      </c>
      <c r="L139" s="160" t="s">
        <v>34</v>
      </c>
    </row>
    <row r="140" spans="1:12" hidden="1" x14ac:dyDescent="0.25">
      <c r="A140" s="152"/>
      <c r="B140" s="206"/>
      <c r="C140" s="189"/>
      <c r="D140" s="204"/>
      <c r="E140" s="122" t="s">
        <v>678</v>
      </c>
      <c r="F140" s="201"/>
      <c r="G140" s="201"/>
      <c r="H140" s="201"/>
      <c r="I140" s="201"/>
      <c r="J140" s="201"/>
      <c r="K140" s="201"/>
      <c r="L140" s="160"/>
    </row>
    <row r="141" spans="1:12" x14ac:dyDescent="0.25">
      <c r="A141" s="177"/>
      <c r="B141" s="97" t="s">
        <v>754</v>
      </c>
      <c r="C141" s="84">
        <v>1000000</v>
      </c>
      <c r="D141" s="101" t="s">
        <v>692</v>
      </c>
      <c r="E141" s="91" t="s">
        <v>678</v>
      </c>
      <c r="F141" s="92" t="s">
        <v>537</v>
      </c>
      <c r="G141" s="92" t="s">
        <v>537</v>
      </c>
      <c r="H141" s="92" t="s">
        <v>592</v>
      </c>
      <c r="I141" s="92" t="s">
        <v>537</v>
      </c>
      <c r="J141" s="92" t="s">
        <v>592</v>
      </c>
      <c r="K141" s="92" t="s">
        <v>592</v>
      </c>
      <c r="L141" s="95" t="s">
        <v>34</v>
      </c>
    </row>
    <row r="142" spans="1:12" x14ac:dyDescent="0.25">
      <c r="A142" s="177"/>
      <c r="B142" s="170" t="s">
        <v>755</v>
      </c>
      <c r="C142" s="165">
        <v>1500000</v>
      </c>
      <c r="D142" s="203" t="s">
        <v>692</v>
      </c>
      <c r="E142" s="91" t="s">
        <v>685</v>
      </c>
      <c r="F142" s="168" t="s">
        <v>592</v>
      </c>
      <c r="G142" s="168" t="s">
        <v>592</v>
      </c>
      <c r="H142" s="168" t="s">
        <v>592</v>
      </c>
      <c r="I142" s="168" t="s">
        <v>537</v>
      </c>
      <c r="J142" s="168" t="s">
        <v>537</v>
      </c>
      <c r="K142" s="168" t="s">
        <v>592</v>
      </c>
      <c r="L142" s="160" t="s">
        <v>463</v>
      </c>
    </row>
    <row r="143" spans="1:12" hidden="1" x14ac:dyDescent="0.25">
      <c r="A143" s="152"/>
      <c r="B143" s="209"/>
      <c r="C143" s="195"/>
      <c r="D143" s="202"/>
      <c r="E143" s="123" t="s">
        <v>678</v>
      </c>
      <c r="F143" s="200"/>
      <c r="G143" s="200"/>
      <c r="H143" s="200"/>
      <c r="I143" s="200"/>
      <c r="J143" s="200"/>
      <c r="K143" s="200"/>
      <c r="L143" s="160"/>
    </row>
    <row r="144" spans="1:12" hidden="1" x14ac:dyDescent="0.25">
      <c r="A144" s="152"/>
      <c r="B144" s="170" t="s">
        <v>756</v>
      </c>
      <c r="C144" s="165">
        <v>10000000</v>
      </c>
      <c r="D144" s="169" t="s">
        <v>692</v>
      </c>
      <c r="E144" s="91" t="s">
        <v>685</v>
      </c>
      <c r="F144" s="168" t="s">
        <v>592</v>
      </c>
      <c r="G144" s="168" t="s">
        <v>592</v>
      </c>
      <c r="H144" s="168" t="s">
        <v>592</v>
      </c>
      <c r="I144" s="168" t="s">
        <v>592</v>
      </c>
      <c r="J144" s="168" t="s">
        <v>537</v>
      </c>
      <c r="K144" s="168" t="s">
        <v>592</v>
      </c>
      <c r="L144" s="160"/>
    </row>
    <row r="145" spans="1:12" hidden="1" x14ac:dyDescent="0.25">
      <c r="A145" s="152"/>
      <c r="B145" s="170"/>
      <c r="C145" s="165"/>
      <c r="D145" s="169"/>
      <c r="E145" s="91" t="s">
        <v>678</v>
      </c>
      <c r="F145" s="168"/>
      <c r="G145" s="168"/>
      <c r="H145" s="168"/>
      <c r="I145" s="168"/>
      <c r="J145" s="168"/>
      <c r="K145" s="168"/>
      <c r="L145" s="160"/>
    </row>
    <row r="146" spans="1:12" hidden="1" x14ac:dyDescent="0.25">
      <c r="A146" s="152"/>
      <c r="B146" s="170" t="s">
        <v>757</v>
      </c>
      <c r="C146" s="165">
        <v>20000000</v>
      </c>
      <c r="D146" s="169" t="s">
        <v>692</v>
      </c>
      <c r="E146" s="91" t="s">
        <v>685</v>
      </c>
      <c r="F146" s="168" t="s">
        <v>592</v>
      </c>
      <c r="G146" s="168" t="s">
        <v>592</v>
      </c>
      <c r="H146" s="168" t="s">
        <v>592</v>
      </c>
      <c r="I146" s="168" t="s">
        <v>592</v>
      </c>
      <c r="J146" s="168" t="s">
        <v>537</v>
      </c>
      <c r="K146" s="168" t="s">
        <v>537</v>
      </c>
      <c r="L146" s="160"/>
    </row>
    <row r="147" spans="1:12" hidden="1" x14ac:dyDescent="0.25">
      <c r="A147" s="152"/>
      <c r="B147" s="207"/>
      <c r="C147" s="198"/>
      <c r="D147" s="208"/>
      <c r="E147" s="110" t="s">
        <v>678</v>
      </c>
      <c r="F147" s="205"/>
      <c r="G147" s="205"/>
      <c r="H147" s="205"/>
      <c r="I147" s="205"/>
      <c r="J147" s="205"/>
      <c r="K147" s="205"/>
      <c r="L147" s="160"/>
    </row>
    <row r="148" spans="1:12" x14ac:dyDescent="0.25">
      <c r="A148" s="177"/>
      <c r="B148" s="170" t="s">
        <v>758</v>
      </c>
      <c r="C148" s="165">
        <v>12000000</v>
      </c>
      <c r="D148" s="203" t="s">
        <v>692</v>
      </c>
      <c r="E148" s="91" t="s">
        <v>685</v>
      </c>
      <c r="F148" s="168" t="s">
        <v>537</v>
      </c>
      <c r="G148" s="168" t="s">
        <v>537</v>
      </c>
      <c r="H148" s="168" t="s">
        <v>537</v>
      </c>
      <c r="I148" s="168" t="s">
        <v>537</v>
      </c>
      <c r="J148" s="168" t="s">
        <v>537</v>
      </c>
      <c r="K148" s="168" t="s">
        <v>592</v>
      </c>
      <c r="L148" s="160" t="s">
        <v>34</v>
      </c>
    </row>
    <row r="149" spans="1:12" ht="46.5" hidden="1" customHeight="1" x14ac:dyDescent="0.25">
      <c r="A149" s="152"/>
      <c r="B149" s="206"/>
      <c r="C149" s="189"/>
      <c r="D149" s="204"/>
      <c r="E149" s="124" t="s">
        <v>678</v>
      </c>
      <c r="F149" s="201"/>
      <c r="G149" s="201"/>
      <c r="H149" s="201"/>
      <c r="I149" s="201"/>
      <c r="J149" s="201"/>
      <c r="K149" s="201"/>
      <c r="L149" s="160"/>
    </row>
    <row r="150" spans="1:12" x14ac:dyDescent="0.25">
      <c r="A150" s="177"/>
      <c r="B150" s="169" t="s">
        <v>759</v>
      </c>
      <c r="C150" s="165">
        <v>500000</v>
      </c>
      <c r="D150" s="203" t="s">
        <v>692</v>
      </c>
      <c r="E150" s="91" t="s">
        <v>685</v>
      </c>
      <c r="F150" s="168" t="s">
        <v>592</v>
      </c>
      <c r="G150" s="168" t="s">
        <v>592</v>
      </c>
      <c r="H150" s="168" t="s">
        <v>537</v>
      </c>
      <c r="I150" s="168" t="s">
        <v>592</v>
      </c>
      <c r="J150" s="168" t="s">
        <v>592</v>
      </c>
      <c r="K150" s="168" t="s">
        <v>592</v>
      </c>
      <c r="L150" s="160" t="s">
        <v>34</v>
      </c>
    </row>
    <row r="151" spans="1:12" hidden="1" x14ac:dyDescent="0.25">
      <c r="A151" s="152"/>
      <c r="B151" s="204"/>
      <c r="C151" s="189"/>
      <c r="D151" s="204"/>
      <c r="E151" s="124" t="s">
        <v>678</v>
      </c>
      <c r="F151" s="201"/>
      <c r="G151" s="201"/>
      <c r="H151" s="201"/>
      <c r="I151" s="201"/>
      <c r="J151" s="201"/>
      <c r="K151" s="201"/>
      <c r="L151" s="160"/>
    </row>
    <row r="152" spans="1:12" x14ac:dyDescent="0.25">
      <c r="A152" s="177"/>
      <c r="B152" s="169" t="s">
        <v>760</v>
      </c>
      <c r="C152" s="165">
        <v>500000</v>
      </c>
      <c r="D152" s="203" t="s">
        <v>692</v>
      </c>
      <c r="E152" s="91" t="s">
        <v>685</v>
      </c>
      <c r="F152" s="168" t="s">
        <v>592</v>
      </c>
      <c r="G152" s="168" t="s">
        <v>592</v>
      </c>
      <c r="H152" s="168" t="s">
        <v>592</v>
      </c>
      <c r="I152" s="168" t="s">
        <v>592</v>
      </c>
      <c r="J152" s="168" t="s">
        <v>592</v>
      </c>
      <c r="K152" s="168" t="s">
        <v>592</v>
      </c>
      <c r="L152" s="160" t="s">
        <v>34</v>
      </c>
    </row>
    <row r="153" spans="1:12" hidden="1" x14ac:dyDescent="0.25">
      <c r="A153" s="153"/>
      <c r="B153" s="202"/>
      <c r="C153" s="195"/>
      <c r="D153" s="202"/>
      <c r="E153" s="123" t="s">
        <v>678</v>
      </c>
      <c r="F153" s="200"/>
      <c r="G153" s="200"/>
      <c r="H153" s="200"/>
      <c r="I153" s="200"/>
      <c r="J153" s="200"/>
      <c r="K153" s="200"/>
      <c r="L153" s="160"/>
    </row>
    <row r="154" spans="1:12" ht="16.5" hidden="1" x14ac:dyDescent="0.25">
      <c r="A154" s="148" t="s">
        <v>761</v>
      </c>
      <c r="B154" s="108" t="s">
        <v>762</v>
      </c>
      <c r="C154" s="106">
        <v>2300000</v>
      </c>
      <c r="D154" s="108" t="s">
        <v>680</v>
      </c>
      <c r="E154" s="108" t="s">
        <v>685</v>
      </c>
      <c r="F154" s="109" t="s">
        <v>592</v>
      </c>
      <c r="G154" s="109" t="s">
        <v>592</v>
      </c>
      <c r="H154" s="109" t="s">
        <v>592</v>
      </c>
      <c r="I154" s="109" t="s">
        <v>592</v>
      </c>
      <c r="J154" s="109" t="s">
        <v>592</v>
      </c>
      <c r="K154" s="109" t="s">
        <v>592</v>
      </c>
      <c r="L154" s="95" t="s">
        <v>33</v>
      </c>
    </row>
    <row r="155" spans="1:12" ht="16.5" x14ac:dyDescent="0.25">
      <c r="A155" s="177"/>
      <c r="B155" s="83" t="s">
        <v>763</v>
      </c>
      <c r="C155" s="84">
        <v>1075000</v>
      </c>
      <c r="D155" s="100" t="s">
        <v>764</v>
      </c>
      <c r="E155" s="83" t="s">
        <v>678</v>
      </c>
      <c r="F155" s="85" t="s">
        <v>537</v>
      </c>
      <c r="G155" s="85" t="s">
        <v>592</v>
      </c>
      <c r="H155" s="85" t="s">
        <v>592</v>
      </c>
      <c r="I155" s="85" t="s">
        <v>537</v>
      </c>
      <c r="J155" s="85" t="s">
        <v>592</v>
      </c>
      <c r="K155" s="85" t="s">
        <v>592</v>
      </c>
      <c r="L155" s="95" t="s">
        <v>34</v>
      </c>
    </row>
    <row r="156" spans="1:12" ht="16.5" hidden="1" x14ac:dyDescent="0.25">
      <c r="A156" s="149"/>
      <c r="B156" s="113" t="s">
        <v>756</v>
      </c>
      <c r="C156" s="114">
        <v>450000</v>
      </c>
      <c r="D156" s="113" t="s">
        <v>667</v>
      </c>
      <c r="E156" s="113" t="s">
        <v>685</v>
      </c>
      <c r="F156" s="116" t="s">
        <v>592</v>
      </c>
      <c r="G156" s="116" t="s">
        <v>592</v>
      </c>
      <c r="H156" s="116" t="s">
        <v>592</v>
      </c>
      <c r="I156" s="116" t="s">
        <v>592</v>
      </c>
      <c r="J156" s="116" t="s">
        <v>592</v>
      </c>
      <c r="K156" s="116" t="s">
        <v>592</v>
      </c>
    </row>
    <row r="157" spans="1:12" ht="16.5" x14ac:dyDescent="0.25">
      <c r="A157" s="177"/>
      <c r="B157" s="83" t="s">
        <v>765</v>
      </c>
      <c r="C157" s="84">
        <v>250000</v>
      </c>
      <c r="D157" s="100" t="s">
        <v>680</v>
      </c>
      <c r="E157" s="83" t="s">
        <v>685</v>
      </c>
      <c r="F157" s="85" t="s">
        <v>592</v>
      </c>
      <c r="G157" s="85" t="s">
        <v>592</v>
      </c>
      <c r="H157" s="85" t="s">
        <v>537</v>
      </c>
      <c r="I157" s="85" t="s">
        <v>592</v>
      </c>
      <c r="J157" s="85" t="s">
        <v>592</v>
      </c>
      <c r="K157" s="85" t="s">
        <v>592</v>
      </c>
      <c r="L157" s="95" t="s">
        <v>34</v>
      </c>
    </row>
    <row r="158" spans="1:12" ht="16.5" hidden="1" x14ac:dyDescent="0.25">
      <c r="A158" s="150"/>
      <c r="B158" s="117" t="s">
        <v>730</v>
      </c>
      <c r="C158" s="118">
        <v>200000</v>
      </c>
      <c r="D158" s="117" t="s">
        <v>677</v>
      </c>
      <c r="E158" s="117" t="s">
        <v>685</v>
      </c>
      <c r="F158" s="119" t="s">
        <v>592</v>
      </c>
      <c r="G158" s="119" t="s">
        <v>592</v>
      </c>
      <c r="H158" s="119" t="s">
        <v>537</v>
      </c>
      <c r="I158" s="119" t="s">
        <v>592</v>
      </c>
      <c r="J158" s="119" t="s">
        <v>592</v>
      </c>
      <c r="K158" s="119" t="s">
        <v>592</v>
      </c>
    </row>
    <row r="159" spans="1:12" ht="16.5" hidden="1" x14ac:dyDescent="0.25">
      <c r="A159" s="148" t="s">
        <v>766</v>
      </c>
      <c r="B159" s="83" t="s">
        <v>767</v>
      </c>
      <c r="C159" s="84">
        <v>420000</v>
      </c>
      <c r="D159" s="83" t="s">
        <v>667</v>
      </c>
      <c r="E159" s="83" t="s">
        <v>659</v>
      </c>
      <c r="F159" s="85" t="s">
        <v>592</v>
      </c>
      <c r="G159" s="85" t="s">
        <v>592</v>
      </c>
      <c r="H159" s="85" t="s">
        <v>592</v>
      </c>
      <c r="I159" s="85" t="s">
        <v>592</v>
      </c>
      <c r="J159" s="85" t="s">
        <v>592</v>
      </c>
      <c r="K159" s="85" t="s">
        <v>592</v>
      </c>
      <c r="L159" s="95" t="s">
        <v>33</v>
      </c>
    </row>
    <row r="160" spans="1:12" ht="16.5" hidden="1" x14ac:dyDescent="0.25">
      <c r="A160" s="149"/>
      <c r="B160" s="108" t="s">
        <v>768</v>
      </c>
      <c r="C160" s="106">
        <v>150000</v>
      </c>
      <c r="D160" s="108" t="s">
        <v>667</v>
      </c>
      <c r="E160" s="108" t="s">
        <v>658</v>
      </c>
      <c r="F160" s="109" t="s">
        <v>592</v>
      </c>
      <c r="G160" s="109" t="s">
        <v>537</v>
      </c>
      <c r="H160" s="109" t="s">
        <v>592</v>
      </c>
      <c r="I160" s="109" t="s">
        <v>592</v>
      </c>
      <c r="J160" s="109" t="s">
        <v>592</v>
      </c>
      <c r="K160" s="109" t="s">
        <v>592</v>
      </c>
      <c r="L160" s="95" t="s">
        <v>33</v>
      </c>
    </row>
    <row r="161" spans="1:12" ht="16.5" x14ac:dyDescent="0.25">
      <c r="A161" s="177"/>
      <c r="B161" s="83" t="s">
        <v>769</v>
      </c>
      <c r="C161" s="84">
        <v>200000</v>
      </c>
      <c r="D161" s="100" t="s">
        <v>667</v>
      </c>
      <c r="E161" s="83" t="s">
        <v>658</v>
      </c>
      <c r="F161" s="85" t="s">
        <v>592</v>
      </c>
      <c r="G161" s="85" t="s">
        <v>592</v>
      </c>
      <c r="H161" s="85" t="s">
        <v>592</v>
      </c>
      <c r="I161" s="85" t="s">
        <v>592</v>
      </c>
      <c r="J161" s="85" t="s">
        <v>537</v>
      </c>
      <c r="K161" s="85" t="s">
        <v>592</v>
      </c>
      <c r="L161" s="95" t="s">
        <v>34</v>
      </c>
    </row>
    <row r="162" spans="1:12" hidden="1" x14ac:dyDescent="0.25">
      <c r="A162" s="149"/>
      <c r="B162" s="192" t="s">
        <v>730</v>
      </c>
      <c r="C162" s="195">
        <v>200000</v>
      </c>
      <c r="D162" s="192" t="s">
        <v>667</v>
      </c>
      <c r="E162" s="117" t="s">
        <v>685</v>
      </c>
      <c r="F162" s="193" t="s">
        <v>592</v>
      </c>
      <c r="G162" s="193" t="s">
        <v>592</v>
      </c>
      <c r="H162" s="193" t="s">
        <v>592</v>
      </c>
      <c r="I162" s="193" t="s">
        <v>592</v>
      </c>
      <c r="J162" s="193" t="s">
        <v>592</v>
      </c>
      <c r="K162" s="193" t="s">
        <v>592</v>
      </c>
      <c r="L162" s="160"/>
    </row>
    <row r="163" spans="1:12" hidden="1" x14ac:dyDescent="0.25">
      <c r="A163" s="149"/>
      <c r="B163" s="164"/>
      <c r="C163" s="165"/>
      <c r="D163" s="164"/>
      <c r="E163" s="83" t="s">
        <v>678</v>
      </c>
      <c r="F163" s="162"/>
      <c r="G163" s="162"/>
      <c r="H163" s="162"/>
      <c r="I163" s="162"/>
      <c r="J163" s="162"/>
      <c r="K163" s="162"/>
      <c r="L163" s="160"/>
    </row>
    <row r="164" spans="1:12" ht="16.5" hidden="1" x14ac:dyDescent="0.25">
      <c r="A164" s="149"/>
      <c r="B164" s="83" t="s">
        <v>770</v>
      </c>
      <c r="C164" s="84">
        <v>850000</v>
      </c>
      <c r="D164" s="83" t="s">
        <v>667</v>
      </c>
      <c r="E164" s="83" t="s">
        <v>658</v>
      </c>
      <c r="F164" s="85" t="s">
        <v>592</v>
      </c>
      <c r="G164" s="85" t="s">
        <v>592</v>
      </c>
      <c r="H164" s="85" t="s">
        <v>537</v>
      </c>
      <c r="I164" s="85" t="s">
        <v>592</v>
      </c>
      <c r="J164" s="85" t="s">
        <v>592</v>
      </c>
      <c r="K164" s="85" t="s">
        <v>592</v>
      </c>
    </row>
    <row r="165" spans="1:12" hidden="1" x14ac:dyDescent="0.25">
      <c r="A165" s="149"/>
      <c r="B165" s="164" t="s">
        <v>771</v>
      </c>
      <c r="C165" s="165">
        <v>350000</v>
      </c>
      <c r="D165" s="164" t="s">
        <v>667</v>
      </c>
      <c r="E165" s="83" t="s">
        <v>658</v>
      </c>
      <c r="F165" s="162" t="s">
        <v>592</v>
      </c>
      <c r="G165" s="162" t="s">
        <v>537</v>
      </c>
      <c r="H165" s="162" t="s">
        <v>592</v>
      </c>
      <c r="I165" s="162" t="s">
        <v>592</v>
      </c>
      <c r="J165" s="162" t="s">
        <v>592</v>
      </c>
      <c r="K165" s="162" t="s">
        <v>592</v>
      </c>
      <c r="L165" s="160" t="s">
        <v>33</v>
      </c>
    </row>
    <row r="166" spans="1:12" hidden="1" x14ac:dyDescent="0.25">
      <c r="A166" s="149"/>
      <c r="B166" s="164"/>
      <c r="C166" s="165"/>
      <c r="D166" s="164"/>
      <c r="E166" s="83" t="s">
        <v>659</v>
      </c>
      <c r="F166" s="162"/>
      <c r="G166" s="162"/>
      <c r="H166" s="162"/>
      <c r="I166" s="162"/>
      <c r="J166" s="162"/>
      <c r="K166" s="162"/>
      <c r="L166" s="160"/>
    </row>
    <row r="167" spans="1:12" ht="16.5" hidden="1" x14ac:dyDescent="0.25">
      <c r="A167" s="149"/>
      <c r="B167" s="108" t="s">
        <v>772</v>
      </c>
      <c r="C167" s="106">
        <v>390000</v>
      </c>
      <c r="D167" s="108" t="s">
        <v>667</v>
      </c>
      <c r="E167" s="108" t="s">
        <v>659</v>
      </c>
      <c r="F167" s="109" t="s">
        <v>592</v>
      </c>
      <c r="G167" s="109" t="s">
        <v>592</v>
      </c>
      <c r="H167" s="109" t="s">
        <v>592</v>
      </c>
      <c r="I167" s="109" t="s">
        <v>592</v>
      </c>
      <c r="J167" s="109" t="s">
        <v>592</v>
      </c>
      <c r="K167" s="109" t="s">
        <v>592</v>
      </c>
      <c r="L167" s="95" t="s">
        <v>33</v>
      </c>
    </row>
    <row r="168" spans="1:12" ht="16.5" x14ac:dyDescent="0.25">
      <c r="A168" s="177"/>
      <c r="B168" s="88" t="s">
        <v>773</v>
      </c>
      <c r="C168" s="84">
        <v>470000</v>
      </c>
      <c r="D168" s="100" t="s">
        <v>667</v>
      </c>
      <c r="E168" s="83" t="s">
        <v>678</v>
      </c>
      <c r="F168" s="85" t="s">
        <v>592</v>
      </c>
      <c r="G168" s="85" t="s">
        <v>592</v>
      </c>
      <c r="H168" s="85" t="s">
        <v>592</v>
      </c>
      <c r="I168" s="85" t="s">
        <v>537</v>
      </c>
      <c r="J168" s="85" t="s">
        <v>592</v>
      </c>
      <c r="K168" s="85" t="s">
        <v>592</v>
      </c>
      <c r="L168" s="95" t="s">
        <v>34</v>
      </c>
    </row>
    <row r="169" spans="1:12" hidden="1" x14ac:dyDescent="0.25">
      <c r="A169" s="149"/>
      <c r="B169" s="192" t="s">
        <v>774</v>
      </c>
      <c r="C169" s="195">
        <v>500000</v>
      </c>
      <c r="D169" s="199">
        <v>2017</v>
      </c>
      <c r="E169" s="117" t="s">
        <v>685</v>
      </c>
      <c r="F169" s="193" t="s">
        <v>592</v>
      </c>
      <c r="G169" s="193" t="s">
        <v>592</v>
      </c>
      <c r="H169" s="193" t="s">
        <v>537</v>
      </c>
      <c r="I169" s="193" t="s">
        <v>592</v>
      </c>
      <c r="J169" s="193" t="s">
        <v>592</v>
      </c>
      <c r="K169" s="193" t="s">
        <v>592</v>
      </c>
      <c r="L169" s="160"/>
    </row>
    <row r="170" spans="1:12" hidden="1" x14ac:dyDescent="0.25">
      <c r="A170" s="149"/>
      <c r="B170" s="164"/>
      <c r="C170" s="165"/>
      <c r="D170" s="167"/>
      <c r="E170" s="83" t="s">
        <v>678</v>
      </c>
      <c r="F170" s="162"/>
      <c r="G170" s="162"/>
      <c r="H170" s="162"/>
      <c r="I170" s="162"/>
      <c r="J170" s="162"/>
      <c r="K170" s="162"/>
      <c r="L170" s="160"/>
    </row>
    <row r="171" spans="1:12" hidden="1" x14ac:dyDescent="0.25">
      <c r="A171" s="149"/>
      <c r="B171" s="166" t="s">
        <v>775</v>
      </c>
      <c r="C171" s="165">
        <v>610000</v>
      </c>
      <c r="D171" s="164" t="s">
        <v>667</v>
      </c>
      <c r="E171" s="164" t="s">
        <v>685</v>
      </c>
      <c r="F171" s="162" t="s">
        <v>592</v>
      </c>
      <c r="G171" s="162" t="s">
        <v>537</v>
      </c>
      <c r="H171" s="162" t="s">
        <v>592</v>
      </c>
      <c r="I171" s="162" t="s">
        <v>592</v>
      </c>
      <c r="J171" s="162" t="s">
        <v>592</v>
      </c>
      <c r="K171" s="162" t="s">
        <v>592</v>
      </c>
      <c r="L171" s="160"/>
    </row>
    <row r="172" spans="1:12" hidden="1" x14ac:dyDescent="0.25">
      <c r="A172" s="149"/>
      <c r="B172" s="197"/>
      <c r="C172" s="198"/>
      <c r="D172" s="191"/>
      <c r="E172" s="191"/>
      <c r="F172" s="196"/>
      <c r="G172" s="196"/>
      <c r="H172" s="196"/>
      <c r="I172" s="196"/>
      <c r="J172" s="196"/>
      <c r="K172" s="196"/>
      <c r="L172" s="160"/>
    </row>
    <row r="173" spans="1:12" x14ac:dyDescent="0.25">
      <c r="A173" s="177"/>
      <c r="B173" s="166" t="s">
        <v>776</v>
      </c>
      <c r="C173" s="165">
        <v>3500000</v>
      </c>
      <c r="D173" s="190" t="s">
        <v>667</v>
      </c>
      <c r="E173" s="83" t="s">
        <v>658</v>
      </c>
      <c r="F173" s="162" t="s">
        <v>592</v>
      </c>
      <c r="G173" s="162" t="s">
        <v>592</v>
      </c>
      <c r="H173" s="162" t="s">
        <v>592</v>
      </c>
      <c r="I173" s="162" t="s">
        <v>592</v>
      </c>
      <c r="J173" s="162" t="s">
        <v>592</v>
      </c>
      <c r="K173" s="162" t="s">
        <v>537</v>
      </c>
      <c r="L173" s="160" t="s">
        <v>34</v>
      </c>
    </row>
    <row r="174" spans="1:12" hidden="1" x14ac:dyDescent="0.25">
      <c r="A174" s="149"/>
      <c r="B174" s="194"/>
      <c r="C174" s="195"/>
      <c r="D174" s="192"/>
      <c r="E174" s="117" t="s">
        <v>659</v>
      </c>
      <c r="F174" s="193"/>
      <c r="G174" s="193"/>
      <c r="H174" s="193"/>
      <c r="I174" s="193"/>
      <c r="J174" s="193"/>
      <c r="K174" s="193"/>
      <c r="L174" s="160"/>
    </row>
    <row r="175" spans="1:12" hidden="1" x14ac:dyDescent="0.25">
      <c r="A175" s="149"/>
      <c r="B175" s="166" t="s">
        <v>777</v>
      </c>
      <c r="C175" s="165">
        <v>4500000</v>
      </c>
      <c r="D175" s="164" t="s">
        <v>778</v>
      </c>
      <c r="E175" s="83" t="s">
        <v>685</v>
      </c>
      <c r="F175" s="162" t="s">
        <v>537</v>
      </c>
      <c r="G175" s="162" t="s">
        <v>592</v>
      </c>
      <c r="H175" s="162" t="s">
        <v>537</v>
      </c>
      <c r="I175" s="162" t="s">
        <v>537</v>
      </c>
      <c r="J175" s="162" t="s">
        <v>537</v>
      </c>
      <c r="K175" s="162" t="s">
        <v>592</v>
      </c>
      <c r="L175" s="160"/>
    </row>
    <row r="176" spans="1:12" hidden="1" x14ac:dyDescent="0.25">
      <c r="A176" s="150"/>
      <c r="B176" s="166"/>
      <c r="C176" s="165"/>
      <c r="D176" s="164"/>
      <c r="E176" s="93" t="s">
        <v>678</v>
      </c>
      <c r="F176" s="162"/>
      <c r="G176" s="162"/>
      <c r="H176" s="162"/>
      <c r="I176" s="162"/>
      <c r="J176" s="162"/>
      <c r="K176" s="162"/>
      <c r="L176" s="160"/>
    </row>
    <row r="177" spans="1:12" ht="8.25" hidden="1" customHeight="1" x14ac:dyDescent="0.25">
      <c r="A177" s="164" t="s">
        <v>779</v>
      </c>
      <c r="B177" s="166" t="s">
        <v>780</v>
      </c>
      <c r="C177" s="165">
        <v>200000</v>
      </c>
      <c r="D177" s="164" t="s">
        <v>667</v>
      </c>
      <c r="E177" s="164" t="s">
        <v>685</v>
      </c>
      <c r="F177" s="162" t="s">
        <v>592</v>
      </c>
      <c r="G177" s="162" t="s">
        <v>592</v>
      </c>
      <c r="H177" s="162" t="s">
        <v>592</v>
      </c>
      <c r="I177" s="162" t="s">
        <v>592</v>
      </c>
      <c r="J177" s="162" t="s">
        <v>592</v>
      </c>
      <c r="K177" s="162" t="s">
        <v>592</v>
      </c>
      <c r="L177" s="160"/>
    </row>
    <row r="178" spans="1:12" ht="7.5" hidden="1" customHeight="1" x14ac:dyDescent="0.25">
      <c r="A178" s="164"/>
      <c r="B178" s="166"/>
      <c r="C178" s="165"/>
      <c r="D178" s="164"/>
      <c r="E178" s="164"/>
      <c r="F178" s="162"/>
      <c r="G178" s="162"/>
      <c r="H178" s="162"/>
      <c r="I178" s="162"/>
      <c r="J178" s="162"/>
      <c r="K178" s="162"/>
      <c r="L178" s="160"/>
    </row>
    <row r="179" spans="1:12" ht="0.75" hidden="1" customHeight="1" x14ac:dyDescent="0.25">
      <c r="A179" s="164"/>
      <c r="B179" s="166"/>
      <c r="C179" s="165"/>
      <c r="D179" s="164"/>
      <c r="E179" s="164"/>
      <c r="F179" s="162"/>
      <c r="G179" s="162"/>
      <c r="H179" s="162"/>
      <c r="I179" s="162"/>
      <c r="J179" s="162"/>
      <c r="K179" s="162"/>
      <c r="L179" s="160"/>
    </row>
    <row r="180" spans="1:12" ht="4.5" hidden="1" customHeight="1" x14ac:dyDescent="0.25">
      <c r="A180" s="164"/>
      <c r="B180" s="166"/>
      <c r="C180" s="165"/>
      <c r="D180" s="164"/>
      <c r="E180" s="164"/>
      <c r="F180" s="162"/>
      <c r="G180" s="162"/>
      <c r="H180" s="162"/>
      <c r="I180" s="162"/>
      <c r="J180" s="162"/>
      <c r="K180" s="162"/>
      <c r="L180" s="160"/>
    </row>
    <row r="181" spans="1:12" ht="15" hidden="1" customHeight="1" x14ac:dyDescent="0.25">
      <c r="A181" s="164"/>
      <c r="B181" s="166"/>
      <c r="C181" s="165"/>
      <c r="D181" s="164"/>
      <c r="E181" s="164"/>
      <c r="F181" s="162"/>
      <c r="G181" s="162"/>
      <c r="H181" s="162"/>
      <c r="I181" s="162"/>
      <c r="J181" s="162"/>
      <c r="K181" s="162"/>
      <c r="L181" s="160"/>
    </row>
    <row r="182" spans="1:12" ht="15" hidden="1" customHeight="1" x14ac:dyDescent="0.25">
      <c r="A182" s="164"/>
      <c r="B182" s="166"/>
      <c r="C182" s="165"/>
      <c r="D182" s="164"/>
      <c r="E182" s="164"/>
      <c r="F182" s="162"/>
      <c r="G182" s="162"/>
      <c r="H182" s="162"/>
      <c r="I182" s="162"/>
      <c r="J182" s="162"/>
      <c r="K182" s="162"/>
      <c r="L182" s="160"/>
    </row>
    <row r="183" spans="1:12" ht="15" hidden="1" customHeight="1" x14ac:dyDescent="0.25">
      <c r="A183" s="164"/>
      <c r="B183" s="166"/>
      <c r="C183" s="165"/>
      <c r="D183" s="164"/>
      <c r="E183" s="164"/>
      <c r="F183" s="162"/>
      <c r="G183" s="162"/>
      <c r="H183" s="162"/>
      <c r="I183" s="162"/>
      <c r="J183" s="162"/>
      <c r="K183" s="162"/>
      <c r="L183" s="160"/>
    </row>
    <row r="184" spans="1:12" ht="15" hidden="1" customHeight="1" x14ac:dyDescent="0.25">
      <c r="A184" s="164"/>
      <c r="B184" s="166"/>
      <c r="C184" s="165"/>
      <c r="D184" s="164"/>
      <c r="E184" s="164"/>
      <c r="F184" s="162"/>
      <c r="G184" s="162"/>
      <c r="H184" s="162"/>
      <c r="I184" s="162"/>
      <c r="J184" s="162"/>
      <c r="K184" s="162"/>
      <c r="L184" s="160"/>
    </row>
    <row r="185" spans="1:12" ht="15" hidden="1" customHeight="1" x14ac:dyDescent="0.25">
      <c r="A185" s="164"/>
      <c r="B185" s="166"/>
      <c r="C185" s="165"/>
      <c r="D185" s="164"/>
      <c r="E185" s="164"/>
      <c r="F185" s="162"/>
      <c r="G185" s="162"/>
      <c r="H185" s="162"/>
      <c r="I185" s="162"/>
      <c r="J185" s="162"/>
      <c r="K185" s="162"/>
      <c r="L185" s="160"/>
    </row>
    <row r="186" spans="1:12" ht="15" hidden="1" customHeight="1" x14ac:dyDescent="0.25">
      <c r="A186" s="164"/>
      <c r="B186" s="166"/>
      <c r="C186" s="165"/>
      <c r="D186" s="164"/>
      <c r="E186" s="164"/>
      <c r="F186" s="162"/>
      <c r="G186" s="162"/>
      <c r="H186" s="162"/>
      <c r="I186" s="162"/>
      <c r="J186" s="162"/>
      <c r="K186" s="162"/>
      <c r="L186" s="160"/>
    </row>
    <row r="187" spans="1:12" hidden="1" x14ac:dyDescent="0.25">
      <c r="A187" s="164"/>
      <c r="B187" s="166"/>
      <c r="C187" s="165"/>
      <c r="D187" s="164"/>
      <c r="E187" s="164"/>
      <c r="F187" s="162"/>
      <c r="G187" s="162"/>
      <c r="H187" s="162"/>
      <c r="I187" s="162"/>
      <c r="J187" s="162"/>
      <c r="K187" s="162"/>
      <c r="L187" s="160"/>
    </row>
    <row r="188" spans="1:12" ht="16.5" hidden="1" x14ac:dyDescent="0.25">
      <c r="A188" s="191"/>
      <c r="B188" s="105" t="s">
        <v>781</v>
      </c>
      <c r="C188" s="106">
        <v>250000</v>
      </c>
      <c r="D188" s="108" t="s">
        <v>697</v>
      </c>
      <c r="E188" s="108" t="s">
        <v>685</v>
      </c>
      <c r="F188" s="109" t="s">
        <v>592</v>
      </c>
      <c r="G188" s="109" t="s">
        <v>592</v>
      </c>
      <c r="H188" s="109" t="s">
        <v>592</v>
      </c>
      <c r="I188" s="109" t="s">
        <v>592</v>
      </c>
      <c r="J188" s="109" t="s">
        <v>592</v>
      </c>
      <c r="K188" s="109" t="s">
        <v>592</v>
      </c>
    </row>
    <row r="189" spans="1:12" ht="16.5" x14ac:dyDescent="0.25">
      <c r="A189" s="164"/>
      <c r="B189" s="49" t="s">
        <v>782</v>
      </c>
      <c r="C189" s="84">
        <v>1500000</v>
      </c>
      <c r="D189" s="100" t="s">
        <v>697</v>
      </c>
      <c r="E189" s="83" t="s">
        <v>685</v>
      </c>
      <c r="F189" s="85" t="s">
        <v>592</v>
      </c>
      <c r="G189" s="85" t="s">
        <v>592</v>
      </c>
      <c r="H189" s="85" t="s">
        <v>592</v>
      </c>
      <c r="I189" s="85" t="s">
        <v>592</v>
      </c>
      <c r="J189" s="85" t="s">
        <v>537</v>
      </c>
      <c r="K189" s="85" t="s">
        <v>592</v>
      </c>
      <c r="L189" s="95" t="s">
        <v>34</v>
      </c>
    </row>
    <row r="190" spans="1:12" ht="16.5" hidden="1" x14ac:dyDescent="0.25">
      <c r="A190" s="192"/>
      <c r="B190" s="112" t="s">
        <v>763</v>
      </c>
      <c r="C190" s="118">
        <v>770000</v>
      </c>
      <c r="D190" s="117" t="s">
        <v>680</v>
      </c>
      <c r="E190" s="117" t="s">
        <v>678</v>
      </c>
      <c r="F190" s="119" t="s">
        <v>592</v>
      </c>
      <c r="G190" s="119" t="s">
        <v>592</v>
      </c>
      <c r="H190" s="119" t="s">
        <v>592</v>
      </c>
      <c r="I190" s="119" t="s">
        <v>592</v>
      </c>
      <c r="J190" s="119" t="s">
        <v>592</v>
      </c>
      <c r="K190" s="119" t="s">
        <v>592</v>
      </c>
      <c r="L190" s="95" t="s">
        <v>33</v>
      </c>
    </row>
    <row r="191" spans="1:12" ht="30" hidden="1" x14ac:dyDescent="0.25">
      <c r="A191" s="191"/>
      <c r="B191" s="105" t="s">
        <v>783</v>
      </c>
      <c r="C191" s="106">
        <v>500000</v>
      </c>
      <c r="D191" s="108" t="s">
        <v>664</v>
      </c>
      <c r="E191" s="108" t="s">
        <v>685</v>
      </c>
      <c r="F191" s="109" t="s">
        <v>592</v>
      </c>
      <c r="G191" s="109" t="s">
        <v>537</v>
      </c>
      <c r="H191" s="109" t="s">
        <v>592</v>
      </c>
      <c r="I191" s="109" t="s">
        <v>592</v>
      </c>
      <c r="J191" s="109" t="s">
        <v>592</v>
      </c>
      <c r="K191" s="109" t="s">
        <v>592</v>
      </c>
    </row>
    <row r="192" spans="1:12" ht="30" x14ac:dyDescent="0.25">
      <c r="A192" s="164"/>
      <c r="B192" s="49" t="s">
        <v>784</v>
      </c>
      <c r="C192" s="84">
        <v>200000</v>
      </c>
      <c r="D192" s="100" t="s">
        <v>664</v>
      </c>
      <c r="E192" s="83" t="s">
        <v>685</v>
      </c>
      <c r="F192" s="85" t="s">
        <v>592</v>
      </c>
      <c r="G192" s="85" t="s">
        <v>592</v>
      </c>
      <c r="H192" s="85" t="s">
        <v>592</v>
      </c>
      <c r="I192" s="85" t="s">
        <v>592</v>
      </c>
      <c r="J192" s="85" t="s">
        <v>537</v>
      </c>
      <c r="K192" s="85" t="s">
        <v>592</v>
      </c>
      <c r="L192" s="95" t="s">
        <v>34</v>
      </c>
    </row>
    <row r="193" spans="1:12" ht="45" hidden="1" x14ac:dyDescent="0.25">
      <c r="A193" s="192"/>
      <c r="B193" s="112" t="s">
        <v>785</v>
      </c>
      <c r="C193" s="118">
        <v>1000000</v>
      </c>
      <c r="D193" s="117" t="s">
        <v>657</v>
      </c>
      <c r="E193" s="117" t="s">
        <v>678</v>
      </c>
      <c r="F193" s="119" t="s">
        <v>537</v>
      </c>
      <c r="G193" s="119" t="s">
        <v>537</v>
      </c>
      <c r="H193" s="119" t="s">
        <v>537</v>
      </c>
      <c r="I193" s="119" t="s">
        <v>537</v>
      </c>
      <c r="J193" s="119" t="s">
        <v>592</v>
      </c>
      <c r="K193" s="119" t="s">
        <v>592</v>
      </c>
    </row>
    <row r="194" spans="1:12" ht="16.5" hidden="1" x14ac:dyDescent="0.25">
      <c r="A194" s="164"/>
      <c r="B194" s="49" t="s">
        <v>786</v>
      </c>
      <c r="C194" s="84">
        <v>200000</v>
      </c>
      <c r="D194" s="83" t="s">
        <v>657</v>
      </c>
      <c r="E194" s="83" t="s">
        <v>678</v>
      </c>
      <c r="F194" s="85" t="s">
        <v>537</v>
      </c>
      <c r="G194" s="85" t="s">
        <v>537</v>
      </c>
      <c r="H194" s="85" t="s">
        <v>537</v>
      </c>
      <c r="I194" s="85" t="s">
        <v>537</v>
      </c>
      <c r="J194" s="85" t="s">
        <v>592</v>
      </c>
      <c r="K194" s="85" t="s">
        <v>592</v>
      </c>
      <c r="L194" s="95" t="s">
        <v>33</v>
      </c>
    </row>
    <row r="195" spans="1:12" ht="16.5" hidden="1" x14ac:dyDescent="0.25">
      <c r="A195" s="83" t="s">
        <v>787</v>
      </c>
      <c r="B195" s="83" t="s">
        <v>788</v>
      </c>
      <c r="C195" s="84">
        <v>150000</v>
      </c>
      <c r="D195" s="83" t="s">
        <v>680</v>
      </c>
      <c r="E195" s="83" t="s">
        <v>658</v>
      </c>
      <c r="F195" s="85" t="s">
        <v>592</v>
      </c>
      <c r="G195" s="85" t="s">
        <v>537</v>
      </c>
      <c r="H195" s="85" t="s">
        <v>592</v>
      </c>
      <c r="I195" s="85" t="s">
        <v>592</v>
      </c>
      <c r="J195" s="85" t="s">
        <v>592</v>
      </c>
      <c r="K195" s="85" t="s">
        <v>592</v>
      </c>
      <c r="L195" s="95" t="s">
        <v>33</v>
      </c>
    </row>
    <row r="196" spans="1:12" hidden="1" x14ac:dyDescent="0.25">
      <c r="A196" s="148" t="s">
        <v>598</v>
      </c>
      <c r="B196" s="164" t="s">
        <v>789</v>
      </c>
      <c r="C196" s="84">
        <v>630000</v>
      </c>
      <c r="D196" s="164" t="s">
        <v>669</v>
      </c>
      <c r="E196" s="83" t="s">
        <v>658</v>
      </c>
      <c r="F196" s="162" t="s">
        <v>592</v>
      </c>
      <c r="G196" s="162" t="s">
        <v>537</v>
      </c>
      <c r="H196" s="162" t="s">
        <v>592</v>
      </c>
      <c r="I196" s="162" t="s">
        <v>592</v>
      </c>
      <c r="J196" s="162" t="s">
        <v>592</v>
      </c>
      <c r="K196" s="162" t="s">
        <v>592</v>
      </c>
      <c r="L196" s="160" t="s">
        <v>33</v>
      </c>
    </row>
    <row r="197" spans="1:12" hidden="1" x14ac:dyDescent="0.25">
      <c r="A197" s="149"/>
      <c r="B197" s="164"/>
      <c r="C197" s="84">
        <v>180000</v>
      </c>
      <c r="D197" s="164"/>
      <c r="E197" s="83" t="s">
        <v>659</v>
      </c>
      <c r="F197" s="162"/>
      <c r="G197" s="162"/>
      <c r="H197" s="162"/>
      <c r="I197" s="162"/>
      <c r="J197" s="162"/>
      <c r="K197" s="162"/>
      <c r="L197" s="160"/>
    </row>
    <row r="198" spans="1:12" ht="16.5" hidden="1" x14ac:dyDescent="0.25">
      <c r="A198" s="149"/>
      <c r="B198" s="108" t="s">
        <v>723</v>
      </c>
      <c r="C198" s="106">
        <v>250000</v>
      </c>
      <c r="D198" s="108" t="s">
        <v>669</v>
      </c>
      <c r="E198" s="108" t="s">
        <v>659</v>
      </c>
      <c r="F198" s="109" t="s">
        <v>592</v>
      </c>
      <c r="G198" s="109" t="s">
        <v>592</v>
      </c>
      <c r="H198" s="109" t="s">
        <v>592</v>
      </c>
      <c r="I198" s="109" t="s">
        <v>592</v>
      </c>
      <c r="J198" s="109" t="s">
        <v>592</v>
      </c>
      <c r="K198" s="109" t="s">
        <v>592</v>
      </c>
      <c r="L198" s="95" t="s">
        <v>33</v>
      </c>
    </row>
    <row r="199" spans="1:12" x14ac:dyDescent="0.25">
      <c r="A199" s="177"/>
      <c r="B199" s="164" t="s">
        <v>790</v>
      </c>
      <c r="C199" s="165">
        <v>250000</v>
      </c>
      <c r="D199" s="190" t="s">
        <v>667</v>
      </c>
      <c r="E199" s="83" t="s">
        <v>685</v>
      </c>
      <c r="F199" s="162" t="s">
        <v>592</v>
      </c>
      <c r="G199" s="162" t="s">
        <v>537</v>
      </c>
      <c r="H199" s="162" t="s">
        <v>592</v>
      </c>
      <c r="I199" s="162" t="s">
        <v>537</v>
      </c>
      <c r="J199" s="162" t="s">
        <v>592</v>
      </c>
      <c r="K199" s="162" t="s">
        <v>592</v>
      </c>
      <c r="L199" s="160" t="s">
        <v>34</v>
      </c>
    </row>
    <row r="200" spans="1:12" hidden="1" x14ac:dyDescent="0.25">
      <c r="A200" s="149"/>
      <c r="B200" s="188"/>
      <c r="C200" s="189"/>
      <c r="D200" s="188"/>
      <c r="E200" s="113" t="s">
        <v>678</v>
      </c>
      <c r="F200" s="187"/>
      <c r="G200" s="187"/>
      <c r="H200" s="187"/>
      <c r="I200" s="187"/>
      <c r="J200" s="187"/>
      <c r="K200" s="187"/>
      <c r="L200" s="160"/>
    </row>
    <row r="201" spans="1:12" ht="30" x14ac:dyDescent="0.25">
      <c r="A201" s="177"/>
      <c r="B201" s="83" t="s">
        <v>791</v>
      </c>
      <c r="C201" s="84">
        <v>250000</v>
      </c>
      <c r="D201" s="100" t="s">
        <v>667</v>
      </c>
      <c r="E201" s="83" t="s">
        <v>678</v>
      </c>
      <c r="F201" s="85" t="s">
        <v>537</v>
      </c>
      <c r="G201" s="85" t="s">
        <v>537</v>
      </c>
      <c r="H201" s="85" t="s">
        <v>592</v>
      </c>
      <c r="I201" s="85" t="s">
        <v>537</v>
      </c>
      <c r="J201" s="85" t="s">
        <v>592</v>
      </c>
      <c r="K201" s="85" t="s">
        <v>592</v>
      </c>
      <c r="L201" s="95" t="s">
        <v>463</v>
      </c>
    </row>
    <row r="202" spans="1:12" ht="16.5" hidden="1" x14ac:dyDescent="0.25">
      <c r="A202" s="149"/>
      <c r="B202" s="117" t="s">
        <v>792</v>
      </c>
      <c r="C202" s="118">
        <v>300000</v>
      </c>
      <c r="D202" s="117" t="s">
        <v>667</v>
      </c>
      <c r="E202" s="117" t="s">
        <v>678</v>
      </c>
      <c r="F202" s="119" t="s">
        <v>592</v>
      </c>
      <c r="G202" s="119" t="s">
        <v>592</v>
      </c>
      <c r="H202" s="119" t="s">
        <v>592</v>
      </c>
      <c r="I202" s="119" t="s">
        <v>537</v>
      </c>
      <c r="J202" s="119" t="s">
        <v>592</v>
      </c>
      <c r="K202" s="119" t="s">
        <v>592</v>
      </c>
    </row>
    <row r="203" spans="1:12" ht="16.5" hidden="1" x14ac:dyDescent="0.25">
      <c r="A203" s="149"/>
      <c r="B203" s="83" t="s">
        <v>793</v>
      </c>
      <c r="C203" s="84">
        <v>590000</v>
      </c>
      <c r="D203" s="83" t="s">
        <v>667</v>
      </c>
      <c r="E203" s="83" t="s">
        <v>685</v>
      </c>
      <c r="F203" s="85" t="s">
        <v>592</v>
      </c>
      <c r="G203" s="85" t="s">
        <v>592</v>
      </c>
      <c r="H203" s="85" t="s">
        <v>592</v>
      </c>
      <c r="I203" s="85" t="s">
        <v>592</v>
      </c>
      <c r="J203" s="85" t="s">
        <v>592</v>
      </c>
      <c r="K203" s="85" t="s">
        <v>592</v>
      </c>
      <c r="L203" s="95" t="s">
        <v>33</v>
      </c>
    </row>
    <row r="204" spans="1:12" ht="16.5" hidden="1" x14ac:dyDescent="0.25">
      <c r="A204" s="149"/>
      <c r="B204" s="83" t="s">
        <v>794</v>
      </c>
      <c r="C204" s="84">
        <v>450000</v>
      </c>
      <c r="D204" s="83" t="s">
        <v>667</v>
      </c>
      <c r="E204" s="83" t="s">
        <v>685</v>
      </c>
      <c r="F204" s="85" t="s">
        <v>592</v>
      </c>
      <c r="G204" s="85" t="s">
        <v>592</v>
      </c>
      <c r="H204" s="85" t="s">
        <v>592</v>
      </c>
      <c r="I204" s="85" t="s">
        <v>592</v>
      </c>
      <c r="J204" s="85" t="s">
        <v>592</v>
      </c>
      <c r="K204" s="85" t="s">
        <v>592</v>
      </c>
    </row>
    <row r="205" spans="1:12" ht="16.5" hidden="1" x14ac:dyDescent="0.25">
      <c r="A205" s="149"/>
      <c r="B205" s="83" t="s">
        <v>795</v>
      </c>
      <c r="C205" s="84">
        <v>800000</v>
      </c>
      <c r="D205" s="83" t="s">
        <v>677</v>
      </c>
      <c r="E205" s="83" t="s">
        <v>685</v>
      </c>
      <c r="F205" s="85" t="s">
        <v>592</v>
      </c>
      <c r="G205" s="85" t="s">
        <v>592</v>
      </c>
      <c r="H205" s="85" t="s">
        <v>592</v>
      </c>
      <c r="I205" s="85" t="s">
        <v>592</v>
      </c>
      <c r="J205" s="85" t="s">
        <v>592</v>
      </c>
      <c r="K205" s="85" t="s">
        <v>592</v>
      </c>
    </row>
    <row r="206" spans="1:12" hidden="1" x14ac:dyDescent="0.25">
      <c r="A206" s="149"/>
      <c r="B206" s="164" t="s">
        <v>796</v>
      </c>
      <c r="C206" s="165">
        <v>4200000</v>
      </c>
      <c r="D206" s="164" t="s">
        <v>667</v>
      </c>
      <c r="E206" s="83" t="s">
        <v>685</v>
      </c>
      <c r="F206" s="162" t="s">
        <v>592</v>
      </c>
      <c r="G206" s="162" t="s">
        <v>592</v>
      </c>
      <c r="H206" s="162" t="s">
        <v>592</v>
      </c>
      <c r="I206" s="162" t="s">
        <v>592</v>
      </c>
      <c r="J206" s="162" t="s">
        <v>592</v>
      </c>
      <c r="K206" s="162" t="s">
        <v>592</v>
      </c>
      <c r="L206" s="160"/>
    </row>
    <row r="207" spans="1:12" hidden="1" x14ac:dyDescent="0.25">
      <c r="A207" s="149"/>
      <c r="B207" s="164"/>
      <c r="C207" s="165"/>
      <c r="D207" s="164"/>
      <c r="E207" s="83" t="s">
        <v>678</v>
      </c>
      <c r="F207" s="162"/>
      <c r="G207" s="162"/>
      <c r="H207" s="162"/>
      <c r="I207" s="162"/>
      <c r="J207" s="162"/>
      <c r="K207" s="162"/>
      <c r="L207" s="160"/>
    </row>
    <row r="208" spans="1:12" hidden="1" x14ac:dyDescent="0.25">
      <c r="A208" s="149"/>
      <c r="B208" s="164" t="s">
        <v>797</v>
      </c>
      <c r="C208" s="165">
        <v>20000000</v>
      </c>
      <c r="D208" s="164" t="s">
        <v>667</v>
      </c>
      <c r="E208" s="83" t="s">
        <v>685</v>
      </c>
      <c r="F208" s="162" t="s">
        <v>592</v>
      </c>
      <c r="G208" s="162" t="s">
        <v>592</v>
      </c>
      <c r="H208" s="162" t="s">
        <v>592</v>
      </c>
      <c r="I208" s="162" t="s">
        <v>592</v>
      </c>
      <c r="J208" s="162" t="s">
        <v>592</v>
      </c>
      <c r="K208" s="162" t="s">
        <v>592</v>
      </c>
      <c r="L208" s="160"/>
    </row>
    <row r="209" spans="1:12" hidden="1" x14ac:dyDescent="0.25">
      <c r="A209" s="149"/>
      <c r="B209" s="164"/>
      <c r="C209" s="165"/>
      <c r="D209" s="164"/>
      <c r="E209" s="83" t="s">
        <v>678</v>
      </c>
      <c r="F209" s="162"/>
      <c r="G209" s="162"/>
      <c r="H209" s="162"/>
      <c r="I209" s="162"/>
      <c r="J209" s="162"/>
      <c r="K209" s="162"/>
      <c r="L209" s="160"/>
    </row>
    <row r="210" spans="1:12" hidden="1" x14ac:dyDescent="0.25">
      <c r="A210" s="149"/>
      <c r="B210" s="163" t="s">
        <v>798</v>
      </c>
      <c r="C210" s="165">
        <v>5000000</v>
      </c>
      <c r="D210" s="164" t="s">
        <v>662</v>
      </c>
      <c r="E210" s="83" t="s">
        <v>685</v>
      </c>
      <c r="F210" s="162" t="s">
        <v>537</v>
      </c>
      <c r="G210" s="162" t="s">
        <v>537</v>
      </c>
      <c r="H210" s="162" t="s">
        <v>537</v>
      </c>
      <c r="I210" s="162" t="s">
        <v>537</v>
      </c>
      <c r="J210" s="162" t="s">
        <v>537</v>
      </c>
      <c r="K210" s="162" t="s">
        <v>592</v>
      </c>
      <c r="L210" s="160"/>
    </row>
    <row r="211" spans="1:12" hidden="1" x14ac:dyDescent="0.25">
      <c r="A211" s="150"/>
      <c r="B211" s="163"/>
      <c r="C211" s="165"/>
      <c r="D211" s="164"/>
      <c r="E211" s="83" t="s">
        <v>678</v>
      </c>
      <c r="F211" s="162"/>
      <c r="G211" s="162"/>
      <c r="H211" s="162"/>
      <c r="I211" s="162"/>
      <c r="J211" s="162"/>
      <c r="K211" s="162"/>
      <c r="L211" s="160"/>
    </row>
    <row r="212" spans="1:12" hidden="1" x14ac:dyDescent="0.25">
      <c r="A212" s="161" t="s">
        <v>528</v>
      </c>
      <c r="B212" s="161"/>
      <c r="C212" s="84">
        <f>SUM(C5:C211)</f>
        <v>426418300</v>
      </c>
      <c r="D212" s="98"/>
      <c r="E212" s="94"/>
      <c r="F212" s="94"/>
      <c r="G212" s="94"/>
      <c r="H212" s="94"/>
      <c r="I212" s="94"/>
      <c r="J212" s="94"/>
      <c r="K212" s="94"/>
    </row>
    <row r="213" spans="1:12" hidden="1" x14ac:dyDescent="0.25">
      <c r="A213" s="99"/>
      <c r="B213" s="94" t="s">
        <v>809</v>
      </c>
      <c r="C213" s="84">
        <f>C210+C168+C133+C107+C106+C66+C63+C47+C45+C44</f>
        <v>61594800</v>
      </c>
      <c r="D213" s="54"/>
    </row>
    <row r="214" spans="1:12" hidden="1" x14ac:dyDescent="0.25">
      <c r="A214" s="94" t="s">
        <v>810</v>
      </c>
      <c r="B214" s="94"/>
      <c r="C214" s="84">
        <f>C212-C213</f>
        <v>364823500</v>
      </c>
      <c r="D214" s="54"/>
    </row>
    <row r="215" spans="1:12" x14ac:dyDescent="0.25">
      <c r="A215" s="161" t="s">
        <v>528</v>
      </c>
      <c r="B215" s="161"/>
      <c r="C215" s="103">
        <f>SUBTOTAL(9,C5:C201)</f>
        <v>210494800</v>
      </c>
    </row>
    <row r="216" spans="1:12" x14ac:dyDescent="0.25">
      <c r="A216" s="99"/>
      <c r="B216" s="94" t="s">
        <v>809</v>
      </c>
      <c r="C216" s="103">
        <f>C168+C133+C107+C47+C45+C44+C106</f>
        <v>56144800</v>
      </c>
    </row>
    <row r="217" spans="1:12" x14ac:dyDescent="0.25">
      <c r="A217" s="94" t="s">
        <v>810</v>
      </c>
      <c r="B217" s="94"/>
      <c r="C217" s="84">
        <f>C215-C216</f>
        <v>154350000</v>
      </c>
    </row>
  </sheetData>
  <autoFilter ref="A1:L214">
    <filterColumn colId="5" showButton="0"/>
    <filterColumn colId="6" showButton="0"/>
    <filterColumn colId="7" showButton="0"/>
    <filterColumn colId="8" showButton="0"/>
    <filterColumn colId="9" showButton="0"/>
    <filterColumn colId="11">
      <filters>
        <filter val="IROP"/>
        <filter val="IROP, PRV"/>
        <filter val="PRV  IROP"/>
        <filter val="PRV IROP"/>
      </filters>
    </filterColumn>
  </autoFilter>
  <mergeCells count="578">
    <mergeCell ref="A1:A4"/>
    <mergeCell ref="B1:B4"/>
    <mergeCell ref="C1:C4"/>
    <mergeCell ref="D1:D4"/>
    <mergeCell ref="E1:E4"/>
    <mergeCell ref="F1:K2"/>
    <mergeCell ref="F3:I3"/>
    <mergeCell ref="J3:J4"/>
    <mergeCell ref="K3:K4"/>
    <mergeCell ref="B9:B11"/>
    <mergeCell ref="C9:C11"/>
    <mergeCell ref="D9:D11"/>
    <mergeCell ref="E9:E11"/>
    <mergeCell ref="F9:F11"/>
    <mergeCell ref="B5:B8"/>
    <mergeCell ref="C5:C8"/>
    <mergeCell ref="D5:D8"/>
    <mergeCell ref="E5:E8"/>
    <mergeCell ref="F5:F8"/>
    <mergeCell ref="G9:G11"/>
    <mergeCell ref="H9:H11"/>
    <mergeCell ref="I9:I11"/>
    <mergeCell ref="J9:J11"/>
    <mergeCell ref="K9:K11"/>
    <mergeCell ref="L9:L11"/>
    <mergeCell ref="H5:H8"/>
    <mergeCell ref="I5:I8"/>
    <mergeCell ref="J5:J8"/>
    <mergeCell ref="K5:K8"/>
    <mergeCell ref="L5:L8"/>
    <mergeCell ref="G5:G8"/>
    <mergeCell ref="B21:B23"/>
    <mergeCell ref="C21:C23"/>
    <mergeCell ref="D21:D23"/>
    <mergeCell ref="E21:E23"/>
    <mergeCell ref="F21:F23"/>
    <mergeCell ref="B13:B20"/>
    <mergeCell ref="C13:C20"/>
    <mergeCell ref="D13:D20"/>
    <mergeCell ref="E13:E20"/>
    <mergeCell ref="F13:F20"/>
    <mergeCell ref="G21:G23"/>
    <mergeCell ref="H21:H23"/>
    <mergeCell ref="I21:I23"/>
    <mergeCell ref="J21:J23"/>
    <mergeCell ref="K21:K23"/>
    <mergeCell ref="L21:L23"/>
    <mergeCell ref="H13:H20"/>
    <mergeCell ref="I13:I20"/>
    <mergeCell ref="J13:J20"/>
    <mergeCell ref="K13:K20"/>
    <mergeCell ref="L13:L20"/>
    <mergeCell ref="G13:G20"/>
    <mergeCell ref="B29:B34"/>
    <mergeCell ref="C29:C34"/>
    <mergeCell ref="D29:D34"/>
    <mergeCell ref="E29:E34"/>
    <mergeCell ref="F29:F34"/>
    <mergeCell ref="B25:B26"/>
    <mergeCell ref="C25:C26"/>
    <mergeCell ref="D25:D26"/>
    <mergeCell ref="E25:E26"/>
    <mergeCell ref="F25:F26"/>
    <mergeCell ref="G29:G34"/>
    <mergeCell ref="H29:H34"/>
    <mergeCell ref="I29:I34"/>
    <mergeCell ref="J29:J34"/>
    <mergeCell ref="K29:K34"/>
    <mergeCell ref="L29:L34"/>
    <mergeCell ref="H25:H26"/>
    <mergeCell ref="I25:I26"/>
    <mergeCell ref="J25:J26"/>
    <mergeCell ref="K25:K26"/>
    <mergeCell ref="L25:L26"/>
    <mergeCell ref="G25:G26"/>
    <mergeCell ref="I35:I36"/>
    <mergeCell ref="J35:J36"/>
    <mergeCell ref="K35:K36"/>
    <mergeCell ref="L35:L36"/>
    <mergeCell ref="B37:B38"/>
    <mergeCell ref="C37:C38"/>
    <mergeCell ref="D37:D38"/>
    <mergeCell ref="F37:F38"/>
    <mergeCell ref="G37:G38"/>
    <mergeCell ref="H37:H38"/>
    <mergeCell ref="B35:B36"/>
    <mergeCell ref="C35:C36"/>
    <mergeCell ref="D35:D36"/>
    <mergeCell ref="F35:F36"/>
    <mergeCell ref="G35:G36"/>
    <mergeCell ref="H35:H36"/>
    <mergeCell ref="I37:I38"/>
    <mergeCell ref="J37:J38"/>
    <mergeCell ref="K37:K38"/>
    <mergeCell ref="L37:L38"/>
    <mergeCell ref="B45:B46"/>
    <mergeCell ref="C45:C46"/>
    <mergeCell ref="D45:D46"/>
    <mergeCell ref="F45:F46"/>
    <mergeCell ref="G45:G46"/>
    <mergeCell ref="H45:H46"/>
    <mergeCell ref="I45:I46"/>
    <mergeCell ref="J45:J46"/>
    <mergeCell ref="K45:K46"/>
    <mergeCell ref="L45:L46"/>
    <mergeCell ref="B47:B48"/>
    <mergeCell ref="C47:C48"/>
    <mergeCell ref="D47:D48"/>
    <mergeCell ref="F47:F48"/>
    <mergeCell ref="G47:G48"/>
    <mergeCell ref="H47:H48"/>
    <mergeCell ref="I47:I48"/>
    <mergeCell ref="J47:J48"/>
    <mergeCell ref="K47:K48"/>
    <mergeCell ref="L47:L48"/>
    <mergeCell ref="B49:B50"/>
    <mergeCell ref="C49:C50"/>
    <mergeCell ref="D49:D50"/>
    <mergeCell ref="F49:F50"/>
    <mergeCell ref="G49:G50"/>
    <mergeCell ref="H49:H50"/>
    <mergeCell ref="I49:I50"/>
    <mergeCell ref="J49:J50"/>
    <mergeCell ref="K49:K50"/>
    <mergeCell ref="L49:L50"/>
    <mergeCell ref="B57:B58"/>
    <mergeCell ref="C57:C58"/>
    <mergeCell ref="D57:D58"/>
    <mergeCell ref="F57:F58"/>
    <mergeCell ref="G57:G58"/>
    <mergeCell ref="H57:H58"/>
    <mergeCell ref="I57:I58"/>
    <mergeCell ref="J57:J58"/>
    <mergeCell ref="K57:K58"/>
    <mergeCell ref="L57:L58"/>
    <mergeCell ref="B59:B60"/>
    <mergeCell ref="C59:C60"/>
    <mergeCell ref="D59:D60"/>
    <mergeCell ref="F59:F60"/>
    <mergeCell ref="G59:G60"/>
    <mergeCell ref="H59:H60"/>
    <mergeCell ref="I59:I60"/>
    <mergeCell ref="J59:J60"/>
    <mergeCell ref="K59:K60"/>
    <mergeCell ref="L59:L60"/>
    <mergeCell ref="B61:B62"/>
    <mergeCell ref="C61:C62"/>
    <mergeCell ref="D61:D62"/>
    <mergeCell ref="F61:F62"/>
    <mergeCell ref="G61:G62"/>
    <mergeCell ref="H61:H62"/>
    <mergeCell ref="I61:I62"/>
    <mergeCell ref="J61:J62"/>
    <mergeCell ref="K61:K62"/>
    <mergeCell ref="L61:L62"/>
    <mergeCell ref="B71:B72"/>
    <mergeCell ref="C71:C72"/>
    <mergeCell ref="D71:D72"/>
    <mergeCell ref="F71:F72"/>
    <mergeCell ref="G71:G72"/>
    <mergeCell ref="L73:L74"/>
    <mergeCell ref="B77:B78"/>
    <mergeCell ref="C77:C78"/>
    <mergeCell ref="D77:D78"/>
    <mergeCell ref="F77:F78"/>
    <mergeCell ref="G77:G78"/>
    <mergeCell ref="H71:H72"/>
    <mergeCell ref="I71:I72"/>
    <mergeCell ref="J71:J72"/>
    <mergeCell ref="K71:K72"/>
    <mergeCell ref="L71:L72"/>
    <mergeCell ref="B73:B74"/>
    <mergeCell ref="C73:C74"/>
    <mergeCell ref="D73:D74"/>
    <mergeCell ref="F73:F74"/>
    <mergeCell ref="G73:G74"/>
    <mergeCell ref="B81:B82"/>
    <mergeCell ref="C81:C82"/>
    <mergeCell ref="D81:D82"/>
    <mergeCell ref="E81:E82"/>
    <mergeCell ref="F81:F82"/>
    <mergeCell ref="H73:H74"/>
    <mergeCell ref="I73:I74"/>
    <mergeCell ref="J73:J74"/>
    <mergeCell ref="K73:K74"/>
    <mergeCell ref="G81:G82"/>
    <mergeCell ref="H81:H82"/>
    <mergeCell ref="I81:I82"/>
    <mergeCell ref="J81:J82"/>
    <mergeCell ref="K81:K82"/>
    <mergeCell ref="L81:L82"/>
    <mergeCell ref="H77:H78"/>
    <mergeCell ref="I77:I78"/>
    <mergeCell ref="J77:J78"/>
    <mergeCell ref="K77:K78"/>
    <mergeCell ref="L77:L78"/>
    <mergeCell ref="H85:H87"/>
    <mergeCell ref="I85:I87"/>
    <mergeCell ref="J85:J87"/>
    <mergeCell ref="K85:K87"/>
    <mergeCell ref="L85:L87"/>
    <mergeCell ref="B89:B91"/>
    <mergeCell ref="C89:C91"/>
    <mergeCell ref="D89:D91"/>
    <mergeCell ref="F89:F91"/>
    <mergeCell ref="G89:G91"/>
    <mergeCell ref="B85:B87"/>
    <mergeCell ref="C85:C87"/>
    <mergeCell ref="D85:D87"/>
    <mergeCell ref="E85:E87"/>
    <mergeCell ref="F85:F87"/>
    <mergeCell ref="G85:G87"/>
    <mergeCell ref="H89:H91"/>
    <mergeCell ref="I89:I91"/>
    <mergeCell ref="J89:J91"/>
    <mergeCell ref="K89:K91"/>
    <mergeCell ref="L89:L91"/>
    <mergeCell ref="B93:B94"/>
    <mergeCell ref="C93:C94"/>
    <mergeCell ref="D93:D94"/>
    <mergeCell ref="F93:F94"/>
    <mergeCell ref="G93:G94"/>
    <mergeCell ref="H93:H94"/>
    <mergeCell ref="I93:I94"/>
    <mergeCell ref="J93:J94"/>
    <mergeCell ref="K93:K94"/>
    <mergeCell ref="L93:L94"/>
    <mergeCell ref="B95:B96"/>
    <mergeCell ref="C95:C96"/>
    <mergeCell ref="D95:D96"/>
    <mergeCell ref="F95:F96"/>
    <mergeCell ref="G95:G96"/>
    <mergeCell ref="H95:H96"/>
    <mergeCell ref="I95:I96"/>
    <mergeCell ref="J95:J96"/>
    <mergeCell ref="K95:K96"/>
    <mergeCell ref="L95:L96"/>
    <mergeCell ref="B99:B100"/>
    <mergeCell ref="C99:C100"/>
    <mergeCell ref="D99:D100"/>
    <mergeCell ref="F99:F100"/>
    <mergeCell ref="G99:G100"/>
    <mergeCell ref="H99:H100"/>
    <mergeCell ref="I99:I100"/>
    <mergeCell ref="J99:J100"/>
    <mergeCell ref="K99:K100"/>
    <mergeCell ref="L99:L100"/>
    <mergeCell ref="B101:B102"/>
    <mergeCell ref="C101:C102"/>
    <mergeCell ref="D101:D102"/>
    <mergeCell ref="F101:F102"/>
    <mergeCell ref="G101:G102"/>
    <mergeCell ref="H101:H102"/>
    <mergeCell ref="I101:I102"/>
    <mergeCell ref="J101:J102"/>
    <mergeCell ref="K101:K102"/>
    <mergeCell ref="L101:L102"/>
    <mergeCell ref="B104:B105"/>
    <mergeCell ref="C104:C105"/>
    <mergeCell ref="D104:D105"/>
    <mergeCell ref="F104:F105"/>
    <mergeCell ref="G104:G105"/>
    <mergeCell ref="H104:H105"/>
    <mergeCell ref="I104:I105"/>
    <mergeCell ref="J104:J105"/>
    <mergeCell ref="K104:K105"/>
    <mergeCell ref="L104:L105"/>
    <mergeCell ref="B107:B108"/>
    <mergeCell ref="C107:C108"/>
    <mergeCell ref="D107:D108"/>
    <mergeCell ref="F107:F108"/>
    <mergeCell ref="G107:G108"/>
    <mergeCell ref="L109:L111"/>
    <mergeCell ref="B112:B114"/>
    <mergeCell ref="C112:C114"/>
    <mergeCell ref="D112:D114"/>
    <mergeCell ref="F112:F114"/>
    <mergeCell ref="G112:G114"/>
    <mergeCell ref="H107:H108"/>
    <mergeCell ref="I107:I108"/>
    <mergeCell ref="J107:J108"/>
    <mergeCell ref="K107:K108"/>
    <mergeCell ref="L107:L108"/>
    <mergeCell ref="B109:B111"/>
    <mergeCell ref="C109:C111"/>
    <mergeCell ref="D109:D111"/>
    <mergeCell ref="F109:F111"/>
    <mergeCell ref="G109:G111"/>
    <mergeCell ref="B116:B117"/>
    <mergeCell ref="C116:C117"/>
    <mergeCell ref="D116:D117"/>
    <mergeCell ref="E116:E117"/>
    <mergeCell ref="F116:F117"/>
    <mergeCell ref="H109:H111"/>
    <mergeCell ref="I109:I111"/>
    <mergeCell ref="J109:J111"/>
    <mergeCell ref="K109:K111"/>
    <mergeCell ref="G116:G117"/>
    <mergeCell ref="H116:H117"/>
    <mergeCell ref="I116:I117"/>
    <mergeCell ref="J116:J117"/>
    <mergeCell ref="K116:K117"/>
    <mergeCell ref="L116:L117"/>
    <mergeCell ref="H112:H114"/>
    <mergeCell ref="I112:I114"/>
    <mergeCell ref="J112:J114"/>
    <mergeCell ref="K112:K114"/>
    <mergeCell ref="L112:L114"/>
    <mergeCell ref="G119:G122"/>
    <mergeCell ref="H119:H122"/>
    <mergeCell ref="I119:I122"/>
    <mergeCell ref="J119:J122"/>
    <mergeCell ref="K119:K122"/>
    <mergeCell ref="L119:L122"/>
    <mergeCell ref="B119:B122"/>
    <mergeCell ref="C119:C122"/>
    <mergeCell ref="D119:D122"/>
    <mergeCell ref="E119:E122"/>
    <mergeCell ref="F119:F122"/>
    <mergeCell ref="B129:B132"/>
    <mergeCell ref="C129:C132"/>
    <mergeCell ref="D129:D132"/>
    <mergeCell ref="E129:E132"/>
    <mergeCell ref="F129:F132"/>
    <mergeCell ref="B123:B128"/>
    <mergeCell ref="C123:C128"/>
    <mergeCell ref="D123:D128"/>
    <mergeCell ref="E123:E125"/>
    <mergeCell ref="F123:F128"/>
    <mergeCell ref="G129:G132"/>
    <mergeCell ref="H129:H132"/>
    <mergeCell ref="I129:I132"/>
    <mergeCell ref="J129:J132"/>
    <mergeCell ref="K129:K132"/>
    <mergeCell ref="L129:L132"/>
    <mergeCell ref="H123:H128"/>
    <mergeCell ref="I123:I128"/>
    <mergeCell ref="J123:J128"/>
    <mergeCell ref="K123:K128"/>
    <mergeCell ref="L123:L128"/>
    <mergeCell ref="G123:G128"/>
    <mergeCell ref="I133:I135"/>
    <mergeCell ref="J133:J135"/>
    <mergeCell ref="K133:K135"/>
    <mergeCell ref="L133:L135"/>
    <mergeCell ref="B137:B138"/>
    <mergeCell ref="C137:C138"/>
    <mergeCell ref="D137:D138"/>
    <mergeCell ref="E137:E138"/>
    <mergeCell ref="F137:F138"/>
    <mergeCell ref="G137:G138"/>
    <mergeCell ref="B133:B135"/>
    <mergeCell ref="C133:C135"/>
    <mergeCell ref="D133:D135"/>
    <mergeCell ref="F133:F135"/>
    <mergeCell ref="G133:G135"/>
    <mergeCell ref="H133:H135"/>
    <mergeCell ref="H137:H138"/>
    <mergeCell ref="I137:I138"/>
    <mergeCell ref="J137:J138"/>
    <mergeCell ref="K137:K138"/>
    <mergeCell ref="L137:L138"/>
    <mergeCell ref="B139:B140"/>
    <mergeCell ref="C139:C140"/>
    <mergeCell ref="D139:D140"/>
    <mergeCell ref="F139:F140"/>
    <mergeCell ref="G139:G140"/>
    <mergeCell ref="H139:H140"/>
    <mergeCell ref="I139:I140"/>
    <mergeCell ref="J139:J140"/>
    <mergeCell ref="K139:K140"/>
    <mergeCell ref="L139:L140"/>
    <mergeCell ref="B142:B143"/>
    <mergeCell ref="C142:C143"/>
    <mergeCell ref="D142:D143"/>
    <mergeCell ref="F142:F143"/>
    <mergeCell ref="G142:G143"/>
    <mergeCell ref="H142:H143"/>
    <mergeCell ref="I142:I143"/>
    <mergeCell ref="J142:J143"/>
    <mergeCell ref="K142:K143"/>
    <mergeCell ref="L142:L143"/>
    <mergeCell ref="B144:B145"/>
    <mergeCell ref="C144:C145"/>
    <mergeCell ref="D144:D145"/>
    <mergeCell ref="F144:F145"/>
    <mergeCell ref="G144:G145"/>
    <mergeCell ref="H144:H145"/>
    <mergeCell ref="I144:I145"/>
    <mergeCell ref="J144:J145"/>
    <mergeCell ref="K144:K145"/>
    <mergeCell ref="L144:L145"/>
    <mergeCell ref="B146:B147"/>
    <mergeCell ref="C146:C147"/>
    <mergeCell ref="D146:D147"/>
    <mergeCell ref="F146:F147"/>
    <mergeCell ref="G146:G147"/>
    <mergeCell ref="H146:H147"/>
    <mergeCell ref="I146:I147"/>
    <mergeCell ref="J146:J147"/>
    <mergeCell ref="K146:K147"/>
    <mergeCell ref="L146:L147"/>
    <mergeCell ref="B148:B149"/>
    <mergeCell ref="C148:C149"/>
    <mergeCell ref="D148:D149"/>
    <mergeCell ref="F148:F149"/>
    <mergeCell ref="G148:G149"/>
    <mergeCell ref="H148:H149"/>
    <mergeCell ref="I148:I149"/>
    <mergeCell ref="J148:J149"/>
    <mergeCell ref="K148:K149"/>
    <mergeCell ref="L148:L149"/>
    <mergeCell ref="B150:B151"/>
    <mergeCell ref="C150:C151"/>
    <mergeCell ref="D150:D151"/>
    <mergeCell ref="F150:F151"/>
    <mergeCell ref="G150:G151"/>
    <mergeCell ref="H150:H151"/>
    <mergeCell ref="I150:I151"/>
    <mergeCell ref="J150:J151"/>
    <mergeCell ref="K150:K151"/>
    <mergeCell ref="L150:L151"/>
    <mergeCell ref="B152:B153"/>
    <mergeCell ref="C152:C153"/>
    <mergeCell ref="D152:D153"/>
    <mergeCell ref="F152:F153"/>
    <mergeCell ref="G152:G153"/>
    <mergeCell ref="H152:H153"/>
    <mergeCell ref="I152:I153"/>
    <mergeCell ref="J152:J153"/>
    <mergeCell ref="K152:K153"/>
    <mergeCell ref="L152:L153"/>
    <mergeCell ref="B162:B163"/>
    <mergeCell ref="C162:C163"/>
    <mergeCell ref="D162:D163"/>
    <mergeCell ref="F162:F163"/>
    <mergeCell ref="G162:G163"/>
    <mergeCell ref="L165:L166"/>
    <mergeCell ref="B169:B170"/>
    <mergeCell ref="C169:C170"/>
    <mergeCell ref="D169:D170"/>
    <mergeCell ref="F169:F170"/>
    <mergeCell ref="G169:G170"/>
    <mergeCell ref="H162:H163"/>
    <mergeCell ref="I162:I163"/>
    <mergeCell ref="J162:J163"/>
    <mergeCell ref="K162:K163"/>
    <mergeCell ref="L162:L163"/>
    <mergeCell ref="B165:B166"/>
    <mergeCell ref="C165:C166"/>
    <mergeCell ref="D165:D166"/>
    <mergeCell ref="F165:F166"/>
    <mergeCell ref="G165:G166"/>
    <mergeCell ref="B171:B172"/>
    <mergeCell ref="C171:C172"/>
    <mergeCell ref="D171:D172"/>
    <mergeCell ref="E171:E172"/>
    <mergeCell ref="F171:F172"/>
    <mergeCell ref="H165:H166"/>
    <mergeCell ref="I165:I166"/>
    <mergeCell ref="J165:J166"/>
    <mergeCell ref="K165:K166"/>
    <mergeCell ref="G171:G172"/>
    <mergeCell ref="H171:H172"/>
    <mergeCell ref="I171:I172"/>
    <mergeCell ref="J171:J172"/>
    <mergeCell ref="K171:K172"/>
    <mergeCell ref="L171:L172"/>
    <mergeCell ref="H169:H170"/>
    <mergeCell ref="I169:I170"/>
    <mergeCell ref="J169:J170"/>
    <mergeCell ref="K169:K170"/>
    <mergeCell ref="L169:L170"/>
    <mergeCell ref="I173:I174"/>
    <mergeCell ref="J173:J174"/>
    <mergeCell ref="K173:K174"/>
    <mergeCell ref="L173:L174"/>
    <mergeCell ref="B175:B176"/>
    <mergeCell ref="C175:C176"/>
    <mergeCell ref="D175:D176"/>
    <mergeCell ref="F175:F176"/>
    <mergeCell ref="G175:G176"/>
    <mergeCell ref="B173:B174"/>
    <mergeCell ref="C173:C174"/>
    <mergeCell ref="D173:D174"/>
    <mergeCell ref="F173:F174"/>
    <mergeCell ref="G173:G174"/>
    <mergeCell ref="H173:H174"/>
    <mergeCell ref="H175:H176"/>
    <mergeCell ref="I175:I176"/>
    <mergeCell ref="J175:J176"/>
    <mergeCell ref="K175:K176"/>
    <mergeCell ref="L175:L176"/>
    <mergeCell ref="A177:A194"/>
    <mergeCell ref="B177:B187"/>
    <mergeCell ref="C177:C187"/>
    <mergeCell ref="D177:D187"/>
    <mergeCell ref="E177:E187"/>
    <mergeCell ref="L177:L187"/>
    <mergeCell ref="B196:B197"/>
    <mergeCell ref="D196:D197"/>
    <mergeCell ref="F196:F197"/>
    <mergeCell ref="G196:G197"/>
    <mergeCell ref="H196:H197"/>
    <mergeCell ref="I196:I197"/>
    <mergeCell ref="J196:J197"/>
    <mergeCell ref="K196:K197"/>
    <mergeCell ref="L196:L197"/>
    <mergeCell ref="F177:F187"/>
    <mergeCell ref="G177:G187"/>
    <mergeCell ref="H177:H187"/>
    <mergeCell ref="I177:I187"/>
    <mergeCell ref="J177:J187"/>
    <mergeCell ref="K177:K187"/>
    <mergeCell ref="I199:I200"/>
    <mergeCell ref="J199:J200"/>
    <mergeCell ref="K199:K200"/>
    <mergeCell ref="L199:L200"/>
    <mergeCell ref="B206:B207"/>
    <mergeCell ref="C206:C207"/>
    <mergeCell ref="D206:D207"/>
    <mergeCell ref="F206:F207"/>
    <mergeCell ref="G206:G207"/>
    <mergeCell ref="H206:H207"/>
    <mergeCell ref="B199:B200"/>
    <mergeCell ref="C199:C200"/>
    <mergeCell ref="D199:D200"/>
    <mergeCell ref="F199:F200"/>
    <mergeCell ref="G199:G200"/>
    <mergeCell ref="H199:H200"/>
    <mergeCell ref="A9:A12"/>
    <mergeCell ref="A13:A20"/>
    <mergeCell ref="A21:A24"/>
    <mergeCell ref="A25:A28"/>
    <mergeCell ref="I208:I209"/>
    <mergeCell ref="J208:J209"/>
    <mergeCell ref="K208:K209"/>
    <mergeCell ref="L208:L209"/>
    <mergeCell ref="B210:B211"/>
    <mergeCell ref="C210:C211"/>
    <mergeCell ref="D210:D211"/>
    <mergeCell ref="F210:F211"/>
    <mergeCell ref="G210:G211"/>
    <mergeCell ref="H210:H211"/>
    <mergeCell ref="I206:I207"/>
    <mergeCell ref="J206:J207"/>
    <mergeCell ref="K206:K207"/>
    <mergeCell ref="L206:L207"/>
    <mergeCell ref="B208:B209"/>
    <mergeCell ref="C208:C209"/>
    <mergeCell ref="D208:D209"/>
    <mergeCell ref="F208:F209"/>
    <mergeCell ref="G208:G209"/>
    <mergeCell ref="H208:H209"/>
    <mergeCell ref="A133:A153"/>
    <mergeCell ref="A154:A158"/>
    <mergeCell ref="A159:A176"/>
    <mergeCell ref="A196:A211"/>
    <mergeCell ref="L1:L4"/>
    <mergeCell ref="A215:B215"/>
    <mergeCell ref="A85:A88"/>
    <mergeCell ref="A89:A92"/>
    <mergeCell ref="A93:A115"/>
    <mergeCell ref="A116:A122"/>
    <mergeCell ref="A123:A128"/>
    <mergeCell ref="A129:A132"/>
    <mergeCell ref="A29:A39"/>
    <mergeCell ref="A40:A50"/>
    <mergeCell ref="A51:A56"/>
    <mergeCell ref="A57:A72"/>
    <mergeCell ref="A73:A78"/>
    <mergeCell ref="A79:A84"/>
    <mergeCell ref="I210:I211"/>
    <mergeCell ref="J210:J211"/>
    <mergeCell ref="K210:K211"/>
    <mergeCell ref="L210:L211"/>
    <mergeCell ref="A212:B212"/>
    <mergeCell ref="A5:A8"/>
  </mergeCells>
  <hyperlinks>
    <hyperlink ref="E41" r:id="rId1" display="http://1.iv/"/>
    <hyperlink ref="E58" r:id="rId2" display="http://1.iv/"/>
  </hyperlinks>
  <pageMargins left="0.7" right="0.7" top="0.78740157499999996" bottom="0.78740157499999996" header="0.3" footer="0.3"/>
  <pageSetup paperSize="9" scale="63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záměry obcí 5.2020</vt:lpstr>
      <vt:lpstr>PRV</vt:lpstr>
      <vt:lpstr>IROP</vt:lpstr>
      <vt:lpstr>ZŠ PRV</vt:lpstr>
      <vt:lpstr>Podklad  MAP</vt:lpstr>
      <vt:lpstr>IROP MAP</vt:lpstr>
      <vt:lpstr>'ZŠ PRV'!Oblast_tisku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2020-06-03T12:01:21Z</cp:lastPrinted>
  <dcterms:created xsi:type="dcterms:W3CDTF">2020-05-27T06:54:18Z</dcterms:created>
  <dcterms:modified xsi:type="dcterms:W3CDTF">2021-06-15T14:35:43Z</dcterms:modified>
</cp:coreProperties>
</file>